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C-2A" sheetId="1" r:id="rId1"/>
  </sheets>
  <definedNames>
    <definedName name="_xlnm.Print_Area" localSheetId="0">'Anal C-2A'!$A$1:$N$81</definedName>
    <definedName name="_xlnm.Print_Titles" localSheetId="0">'Anal C-2A'!$1:$13</definedName>
    <definedName name="Print_Titles_MI">'Anal C-2A'!$3:$13</definedName>
    <definedName name="PrintArea" localSheetId="0">'Anal C-2A'!$A$3:$O$81</definedName>
    <definedName name="PrintTitles" localSheetId="0">'Anal C-2A'!$3:$12</definedName>
  </definedNames>
  <calcPr fullCalcOnLoad="1"/>
</workbook>
</file>

<file path=xl/sharedStrings.xml><?xml version="1.0" encoding="utf-8"?>
<sst xmlns="http://schemas.openxmlformats.org/spreadsheetml/2006/main" count="65" uniqueCount="65">
  <si>
    <t xml:space="preserve"> Instruction--</t>
  </si>
  <si>
    <t xml:space="preserve"> </t>
  </si>
  <si>
    <t>Equipment</t>
  </si>
  <si>
    <t>Supplies &amp;</t>
  </si>
  <si>
    <t>Expenses</t>
  </si>
  <si>
    <t>Travel</t>
  </si>
  <si>
    <t>Related</t>
  </si>
  <si>
    <t>Benefits</t>
  </si>
  <si>
    <t>Wages</t>
  </si>
  <si>
    <t>Salaries</t>
  </si>
  <si>
    <t>Total</t>
  </si>
  <si>
    <t xml:space="preserve"> Operation and maintenance of plant--</t>
  </si>
  <si>
    <t xml:space="preserve"> Scholarships and fellowships</t>
  </si>
  <si>
    <t>Education and general:</t>
  </si>
  <si>
    <t xml:space="preserve"> Academic support--</t>
  </si>
  <si>
    <t xml:space="preserve"> Student services--</t>
  </si>
  <si>
    <t xml:space="preserve"> Institutional support--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</si>
  <si>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</si>
  <si>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</si>
  <si>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</si>
  <si>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</si>
  <si>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Business administration</t>
  </si>
  <si>
    <t xml:space="preserve">   Continuing education</t>
  </si>
  <si>
    <t xml:space="preserve">   Developmental studies</t>
  </si>
  <si>
    <t xml:space="preserve">   Liberal arts</t>
  </si>
  <si>
    <t xml:space="preserve">   Nursing</t>
  </si>
  <si>
    <t xml:space="preserve">   Radiologic technology</t>
  </si>
  <si>
    <t xml:space="preserve">   Sciences</t>
  </si>
  <si>
    <t xml:space="preserve">   Summer session</t>
  </si>
  <si>
    <t xml:space="preserve">   Academic affairs and services</t>
  </si>
  <si>
    <t xml:space="preserve">   Faculty professional development</t>
  </si>
  <si>
    <t xml:space="preserve">   Library</t>
  </si>
  <si>
    <t xml:space="preserve">   Career services</t>
  </si>
  <si>
    <t xml:space="preserve">   Guidance and testing</t>
  </si>
  <si>
    <t xml:space="preserve">   Student aid</t>
  </si>
  <si>
    <t xml:space="preserve">   Student affairs</t>
  </si>
  <si>
    <t xml:space="preserve">   Assessment</t>
  </si>
  <si>
    <t xml:space="preserve">   Business affairs</t>
  </si>
  <si>
    <t xml:space="preserve">   Casualty and tort insurance</t>
  </si>
  <si>
    <t xml:space="preserve">   Institutional development</t>
  </si>
  <si>
    <t xml:space="preserve">   Management information services</t>
  </si>
  <si>
    <t xml:space="preserve">   Motor pool</t>
  </si>
  <si>
    <t xml:space="preserve">   Official functions</t>
  </si>
  <si>
    <t xml:space="preserve">   Professional staff recruitment</t>
  </si>
  <si>
    <t xml:space="preserve">   Administration</t>
  </si>
  <si>
    <t xml:space="preserve">   Buildings</t>
  </si>
  <si>
    <t xml:space="preserve">   Grounds</t>
  </si>
  <si>
    <t xml:space="preserve">   Heat, light, water, and power</t>
  </si>
  <si>
    <t xml:space="preserve">   Property insurance</t>
  </si>
  <si>
    <t xml:space="preserve">   Honors program</t>
  </si>
  <si>
    <t xml:space="preserve">   Respiratory therapy</t>
  </si>
  <si>
    <t xml:space="preserve">   Campus security</t>
  </si>
  <si>
    <t xml:space="preserve">          Total expenditures</t>
  </si>
  <si>
    <t xml:space="preserve">      Subtotal institutional support</t>
  </si>
  <si>
    <t xml:space="preserve">   Chancellor</t>
  </si>
  <si>
    <t xml:space="preserve">          Total educational and general expenditures</t>
  </si>
  <si>
    <t>ANALYSIS C-2A</t>
  </si>
  <si>
    <t>Current Unrestricted Fund Expenditures</t>
  </si>
  <si>
    <t xml:space="preserve">       Allocation from System</t>
  </si>
  <si>
    <t xml:space="preserve">       Total student services</t>
  </si>
  <si>
    <t xml:space="preserve">   Registrar and admissions</t>
  </si>
  <si>
    <t>For the year ended June 30, 2016</t>
  </si>
  <si>
    <t xml:space="preserve">   Telecommunications</t>
  </si>
  <si>
    <t xml:space="preserve"> Nonmandatory transfers--</t>
  </si>
  <si>
    <t xml:space="preserve">   Other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</si>
</sst>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left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1" fillId="0" borderId="0" xfId="56">
      <alignment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44" fillId="0" borderId="0" xfId="44" applyNumberFormat="1" applyFont="1" applyFill="1" applyBorder="1" applyAlignment="1" applyProtection="1">
      <alignment horizontal="center" vertical="center"/>
      <protection/>
    </xf>
    <xf numFmtId="0" fontId="45" fillId="0" borderId="0" xfId="56" applyFont="1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>
      <alignment vertical="center"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horizontal="center" vertical="center"/>
      <protection/>
    </xf>
    <xf numFmtId="167" fontId="5" fillId="0" borderId="0" xfId="45" applyNumberFormat="1" applyFont="1" applyAlignment="1" applyProtection="1">
      <alignment vertical="center"/>
      <protection/>
    </xf>
    <xf numFmtId="165" fontId="5" fillId="0" borderId="11" xfId="42" applyNumberFormat="1" applyFont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left" vertical="center"/>
      <protection/>
    </xf>
    <xf numFmtId="167" fontId="5" fillId="0" borderId="0" xfId="45" applyNumberFormat="1" applyFont="1" applyFill="1" applyAlignment="1" applyProtection="1">
      <alignment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11" xfId="42" applyNumberFormat="1" applyFont="1" applyFill="1" applyBorder="1" applyAlignment="1">
      <alignment vertical="center"/>
    </xf>
    <xf numFmtId="165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5" fontId="5" fillId="0" borderId="10" xfId="42" applyNumberFormat="1" applyFont="1" applyFill="1" applyBorder="1" applyAlignment="1" applyProtection="1">
      <alignment horizontal="right" vertical="center"/>
      <protection/>
    </xf>
    <xf numFmtId="165" fontId="5" fillId="0" borderId="11" xfId="42" applyNumberFormat="1" applyFont="1" applyFill="1" applyBorder="1" applyAlignment="1" applyProtection="1">
      <alignment horizontal="right" vertical="center"/>
      <protection/>
    </xf>
    <xf numFmtId="167" fontId="5" fillId="0" borderId="12" xfId="45" applyNumberFormat="1" applyFont="1" applyFill="1" applyBorder="1" applyAlignment="1" applyProtection="1">
      <alignment vertical="center"/>
      <protection/>
    </xf>
    <xf numFmtId="167" fontId="5" fillId="0" borderId="13" xfId="42" applyNumberFormat="1" applyFont="1" applyFill="1" applyBorder="1" applyAlignment="1" applyProtection="1">
      <alignment vertical="center"/>
      <protection/>
    </xf>
    <xf numFmtId="165" fontId="5" fillId="0" borderId="14" xfId="42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47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28575</xdr:rowOff>
    </xdr:from>
    <xdr:to>
      <xdr:col>0</xdr:col>
      <xdr:colOff>2409825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14325"/>
          <a:ext cx="2219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93"/>
  <sheetViews>
    <sheetView tabSelected="1" defaultGridColor="0" zoomScale="120" zoomScaleNormal="120" zoomScalePageLayoutView="0" colorId="22" workbookViewId="0" topLeftCell="A1">
      <selection activeCell="A10" sqref="A10"/>
    </sheetView>
  </sheetViews>
  <sheetFormatPr defaultColWidth="9.140625" defaultRowHeight="12" customHeight="1"/>
  <cols>
    <col min="1" max="1" width="41.28125" style="1" bestFit="1" customWidth="1"/>
    <col min="2" max="2" width="13.28125" style="1" bestFit="1" customWidth="1"/>
    <col min="3" max="3" width="1.7109375" style="1" customWidth="1"/>
    <col min="4" max="4" width="12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12.7109375" style="1" customWidth="1"/>
    <col min="11" max="11" width="1.7109375" style="1" customWidth="1"/>
    <col min="12" max="12" width="12.7109375" style="1" customWidth="1"/>
    <col min="13" max="13" width="1.7109375" style="1" customWidth="1"/>
    <col min="14" max="14" width="12.7109375" style="1" customWidth="1"/>
    <col min="15" max="15" width="15.7109375" style="1" customWidth="1"/>
    <col min="16" max="16384" width="9.140625" style="1" customWidth="1"/>
  </cols>
  <sheetData>
    <row r="1" spans="1:14" ht="12" customHeight="1">
      <c r="A1" s="39"/>
      <c r="B1" s="13"/>
      <c r="C1" s="13"/>
      <c r="D1" s="13"/>
      <c r="E1" s="13"/>
      <c r="F1" s="13"/>
      <c r="G1" s="13"/>
      <c r="H1" s="13"/>
      <c r="I1" s="7"/>
      <c r="J1" s="7"/>
      <c r="K1" s="7"/>
      <c r="L1" s="7"/>
      <c r="M1" s="7"/>
      <c r="N1" s="7"/>
    </row>
    <row r="2" spans="1:14" ht="10.5" customHeight="1">
      <c r="A2" s="41"/>
      <c r="B2" s="13"/>
      <c r="C2" s="13"/>
      <c r="D2" s="13"/>
      <c r="E2" s="13"/>
      <c r="F2" s="13"/>
      <c r="G2" s="13"/>
      <c r="H2" s="13"/>
      <c r="I2" s="10"/>
      <c r="J2" s="10"/>
      <c r="K2" s="10"/>
      <c r="L2" s="10"/>
      <c r="M2" s="10"/>
      <c r="N2" s="10"/>
    </row>
    <row r="3" spans="1:14" ht="16.5">
      <c r="A3" s="41"/>
      <c r="B3" s="40" t="s">
        <v>56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8.25" customHeight="1">
      <c r="A4" s="41"/>
      <c r="B4" s="17"/>
      <c r="C4" s="40"/>
      <c r="D4" s="40"/>
      <c r="E4" s="40"/>
      <c r="F4" s="40"/>
      <c r="G4" s="40"/>
      <c r="H4" s="16"/>
      <c r="I4" s="8"/>
      <c r="J4" s="8"/>
      <c r="K4" s="8"/>
      <c r="L4" s="8"/>
      <c r="M4" s="9"/>
      <c r="N4" s="8"/>
    </row>
    <row r="5" spans="1:20" ht="16.5">
      <c r="A5" s="41"/>
      <c r="B5" s="40" t="s">
        <v>57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2"/>
      <c r="P5" s="2"/>
      <c r="Q5" s="2"/>
      <c r="R5" s="2"/>
      <c r="S5" s="2"/>
      <c r="T5" s="2"/>
    </row>
    <row r="6" spans="1:20" ht="16.5">
      <c r="A6" s="41"/>
      <c r="B6" s="40" t="s">
        <v>61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2"/>
      <c r="P6" s="2"/>
      <c r="Q6" s="2"/>
      <c r="R6" s="2"/>
      <c r="S6" s="2"/>
      <c r="T6" s="2"/>
    </row>
    <row r="7" spans="1:20" ht="10.5" customHeight="1">
      <c r="A7" s="41"/>
      <c r="B7" s="14"/>
      <c r="C7" s="14"/>
      <c r="D7" s="14"/>
      <c r="E7" s="14"/>
      <c r="F7" s="14"/>
      <c r="G7" s="14"/>
      <c r="H7" s="13"/>
      <c r="I7" s="12"/>
      <c r="J7" s="12"/>
      <c r="K7" s="12"/>
      <c r="L7" s="12"/>
      <c r="M7" s="12"/>
      <c r="N7" s="12"/>
      <c r="O7" s="2"/>
      <c r="P7" s="2"/>
      <c r="Q7" s="2"/>
      <c r="R7" s="2"/>
      <c r="S7" s="2"/>
      <c r="T7" s="2"/>
    </row>
    <row r="8" spans="1:20" ht="10.5" customHeight="1">
      <c r="A8" s="39"/>
      <c r="B8" s="15"/>
      <c r="C8" s="15"/>
      <c r="D8" s="15"/>
      <c r="E8" s="15"/>
      <c r="F8" s="15"/>
      <c r="G8" s="15"/>
      <c r="H8" s="13"/>
      <c r="I8" s="12"/>
      <c r="J8" s="12"/>
      <c r="K8" s="12"/>
      <c r="L8" s="12"/>
      <c r="M8" s="12"/>
      <c r="N8" s="12"/>
      <c r="O8" s="2"/>
      <c r="P8" s="2"/>
      <c r="Q8" s="2"/>
      <c r="R8" s="2"/>
      <c r="S8" s="2"/>
      <c r="T8" s="2"/>
    </row>
    <row r="9" spans="1:20" ht="10.5" customHeight="1">
      <c r="A9" s="11"/>
      <c r="B9" s="12"/>
      <c r="C9" s="1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2"/>
      <c r="P9" s="2"/>
      <c r="Q9" s="2"/>
      <c r="R9" s="2"/>
      <c r="S9" s="2"/>
      <c r="T9" s="2"/>
    </row>
    <row r="10" spans="1:20" ht="12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" customHeight="1">
      <c r="A11" s="20"/>
      <c r="B11" s="20"/>
      <c r="C11" s="20"/>
      <c r="D11" s="20"/>
      <c r="E11" s="20"/>
      <c r="F11" s="20"/>
      <c r="G11" s="20"/>
      <c r="H11" s="21" t="s">
        <v>6</v>
      </c>
      <c r="I11" s="20"/>
      <c r="J11" s="20"/>
      <c r="K11" s="20"/>
      <c r="L11" s="21" t="s">
        <v>3</v>
      </c>
      <c r="M11" s="20"/>
      <c r="N11" s="20"/>
      <c r="O11" s="2"/>
      <c r="P11" s="2"/>
      <c r="Q11" s="2"/>
      <c r="R11" s="2"/>
      <c r="S11" s="2"/>
      <c r="T11" s="2"/>
    </row>
    <row r="12" spans="1:20" ht="12" customHeight="1">
      <c r="A12" s="20"/>
      <c r="B12" s="22" t="s">
        <v>10</v>
      </c>
      <c r="C12" s="20"/>
      <c r="D12" s="22" t="s">
        <v>9</v>
      </c>
      <c r="E12" s="20"/>
      <c r="F12" s="22" t="s">
        <v>8</v>
      </c>
      <c r="G12" s="20"/>
      <c r="H12" s="23" t="s">
        <v>7</v>
      </c>
      <c r="I12" s="20"/>
      <c r="J12" s="22" t="s">
        <v>5</v>
      </c>
      <c r="K12" s="20"/>
      <c r="L12" s="22" t="s">
        <v>4</v>
      </c>
      <c r="M12" s="24"/>
      <c r="N12" s="22" t="s">
        <v>2</v>
      </c>
      <c r="O12" s="2"/>
      <c r="P12" s="2"/>
      <c r="Q12" s="2"/>
      <c r="R12" s="2"/>
      <c r="S12" s="2"/>
      <c r="T12" s="2"/>
    </row>
    <row r="13" spans="1:20" ht="12" customHeight="1">
      <c r="A13" s="20"/>
      <c r="B13" s="20"/>
      <c r="C13" s="20"/>
      <c r="D13" s="20"/>
      <c r="E13" s="20"/>
      <c r="F13" s="20"/>
      <c r="G13" s="20"/>
      <c r="H13" s="25"/>
      <c r="I13" s="20"/>
      <c r="J13" s="20"/>
      <c r="K13" s="20"/>
      <c r="L13" s="20"/>
      <c r="M13" s="20"/>
      <c r="N13" s="20"/>
      <c r="O13" s="2"/>
      <c r="P13" s="2"/>
      <c r="Q13" s="2"/>
      <c r="R13" s="2"/>
      <c r="S13" s="2"/>
      <c r="T13" s="2"/>
    </row>
    <row r="14" spans="1:20" s="5" customFormat="1" ht="12" customHeight="1">
      <c r="A14" s="26" t="s">
        <v>13</v>
      </c>
      <c r="B14" s="26"/>
      <c r="C14" s="26"/>
      <c r="D14" s="26"/>
      <c r="E14" s="26"/>
      <c r="F14" s="26"/>
      <c r="G14" s="26"/>
      <c r="H14" s="27"/>
      <c r="I14" s="26"/>
      <c r="J14" s="26"/>
      <c r="K14" s="26"/>
      <c r="L14" s="26"/>
      <c r="M14" s="26"/>
      <c r="N14" s="26"/>
      <c r="O14" s="4"/>
      <c r="P14" s="4"/>
      <c r="Q14" s="4"/>
      <c r="R14" s="4"/>
      <c r="S14" s="4"/>
      <c r="T14" s="4"/>
    </row>
    <row r="15" spans="1:20" s="5" customFormat="1" ht="12" customHeight="1">
      <c r="A15" s="26"/>
      <c r="B15" s="26"/>
      <c r="C15" s="26"/>
      <c r="D15" s="26"/>
      <c r="E15" s="26"/>
      <c r="F15" s="26"/>
      <c r="G15" s="26"/>
      <c r="H15" s="27"/>
      <c r="I15" s="26"/>
      <c r="J15" s="26"/>
      <c r="K15" s="26"/>
      <c r="L15" s="26"/>
      <c r="M15" s="26"/>
      <c r="N15" s="26"/>
      <c r="O15" s="4"/>
      <c r="P15" s="4"/>
      <c r="Q15" s="4"/>
      <c r="R15" s="4"/>
      <c r="S15" s="4"/>
      <c r="T15" s="4"/>
    </row>
    <row r="16" spans="1:20" s="5" customFormat="1" ht="12" customHeight="1">
      <c r="A16" s="26" t="s">
        <v>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"/>
      <c r="P16" s="4"/>
      <c r="Q16" s="4"/>
      <c r="R16" s="4"/>
      <c r="S16" s="4"/>
      <c r="T16" s="4"/>
    </row>
    <row r="17" spans="1:14" s="5" customFormat="1" ht="12" customHeight="1">
      <c r="A17" s="28" t="s">
        <v>21</v>
      </c>
      <c r="B17" s="29">
        <f aca="true" t="shared" si="0" ref="B17:B26">SUM(D17:N17)</f>
        <v>398724</v>
      </c>
      <c r="C17" s="26"/>
      <c r="D17" s="29">
        <v>240712</v>
      </c>
      <c r="E17" s="26"/>
      <c r="F17" s="29">
        <v>12448</v>
      </c>
      <c r="G17" s="26"/>
      <c r="H17" s="29">
        <v>132858</v>
      </c>
      <c r="I17" s="26"/>
      <c r="J17" s="29">
        <v>0</v>
      </c>
      <c r="K17" s="26"/>
      <c r="L17" s="29">
        <v>11675</v>
      </c>
      <c r="M17" s="26"/>
      <c r="N17" s="29">
        <v>1031</v>
      </c>
    </row>
    <row r="18" spans="1:20" s="5" customFormat="1" ht="12" customHeight="1">
      <c r="A18" s="28" t="s">
        <v>22</v>
      </c>
      <c r="B18" s="26">
        <f t="shared" si="0"/>
        <v>366550</v>
      </c>
      <c r="C18" s="26"/>
      <c r="D18" s="26">
        <v>180434</v>
      </c>
      <c r="E18" s="26"/>
      <c r="F18" s="26">
        <v>33620</v>
      </c>
      <c r="G18" s="26"/>
      <c r="H18" s="26">
        <v>126211</v>
      </c>
      <c r="I18" s="26"/>
      <c r="J18" s="26">
        <v>2898</v>
      </c>
      <c r="K18" s="26"/>
      <c r="L18" s="26">
        <v>23332</v>
      </c>
      <c r="M18" s="26"/>
      <c r="N18" s="26">
        <v>55</v>
      </c>
      <c r="O18" s="4"/>
      <c r="P18" s="4"/>
      <c r="Q18" s="4"/>
      <c r="R18" s="4"/>
      <c r="S18" s="4"/>
      <c r="T18" s="4"/>
    </row>
    <row r="19" spans="1:20" s="5" customFormat="1" ht="12" customHeight="1">
      <c r="A19" s="28" t="s">
        <v>23</v>
      </c>
      <c r="B19" s="26">
        <f t="shared" si="0"/>
        <v>261069</v>
      </c>
      <c r="C19" s="26"/>
      <c r="D19" s="26">
        <v>152196</v>
      </c>
      <c r="E19" s="26"/>
      <c r="F19" s="26">
        <v>13728</v>
      </c>
      <c r="G19" s="26"/>
      <c r="H19" s="26">
        <v>87229</v>
      </c>
      <c r="I19" s="26"/>
      <c r="J19" s="26">
        <v>2318</v>
      </c>
      <c r="K19" s="26"/>
      <c r="L19" s="26">
        <v>5345</v>
      </c>
      <c r="M19" s="26"/>
      <c r="N19" s="26">
        <v>253</v>
      </c>
      <c r="O19" s="4"/>
      <c r="P19" s="4"/>
      <c r="Q19" s="4"/>
      <c r="R19" s="4"/>
      <c r="S19" s="4"/>
      <c r="T19" s="4"/>
    </row>
    <row r="20" spans="1:20" s="5" customFormat="1" ht="12" customHeight="1">
      <c r="A20" s="28" t="s">
        <v>49</v>
      </c>
      <c r="B20" s="26">
        <f t="shared" si="0"/>
        <v>411</v>
      </c>
      <c r="C20" s="26"/>
      <c r="D20" s="26">
        <v>0</v>
      </c>
      <c r="E20" s="26"/>
      <c r="F20" s="26">
        <v>0</v>
      </c>
      <c r="G20" s="26"/>
      <c r="H20" s="26">
        <v>0</v>
      </c>
      <c r="I20" s="26"/>
      <c r="J20" s="26">
        <v>0</v>
      </c>
      <c r="K20" s="26"/>
      <c r="L20" s="26">
        <v>411</v>
      </c>
      <c r="M20" s="26"/>
      <c r="N20" s="26">
        <v>0</v>
      </c>
      <c r="O20" s="4"/>
      <c r="P20" s="4"/>
      <c r="Q20" s="4"/>
      <c r="R20" s="4"/>
      <c r="S20" s="4"/>
      <c r="T20" s="4"/>
    </row>
    <row r="21" spans="1:20" s="5" customFormat="1" ht="12" customHeight="1">
      <c r="A21" s="28" t="s">
        <v>24</v>
      </c>
      <c r="B21" s="26">
        <f t="shared" si="0"/>
        <v>1979857</v>
      </c>
      <c r="C21" s="26"/>
      <c r="D21" s="26">
        <v>1236835</v>
      </c>
      <c r="E21" s="26"/>
      <c r="F21" s="26">
        <v>55980</v>
      </c>
      <c r="G21" s="26"/>
      <c r="H21" s="26">
        <v>664001</v>
      </c>
      <c r="I21" s="26"/>
      <c r="J21" s="26">
        <v>1060</v>
      </c>
      <c r="K21" s="26"/>
      <c r="L21" s="26">
        <v>21758</v>
      </c>
      <c r="M21" s="26"/>
      <c r="N21" s="26">
        <v>223</v>
      </c>
      <c r="O21" s="4"/>
      <c r="P21" s="4"/>
      <c r="Q21" s="4"/>
      <c r="R21" s="4"/>
      <c r="S21" s="4"/>
      <c r="T21" s="4"/>
    </row>
    <row r="22" spans="1:20" s="5" customFormat="1" ht="12" customHeight="1">
      <c r="A22" s="28" t="s">
        <v>25</v>
      </c>
      <c r="B22" s="26">
        <f t="shared" si="0"/>
        <v>955005</v>
      </c>
      <c r="C22" s="26"/>
      <c r="D22" s="26">
        <v>574613</v>
      </c>
      <c r="E22" s="26"/>
      <c r="F22" s="26">
        <v>18681</v>
      </c>
      <c r="G22" s="26"/>
      <c r="H22" s="26">
        <v>318334</v>
      </c>
      <c r="I22" s="26"/>
      <c r="J22" s="26">
        <v>5579</v>
      </c>
      <c r="K22" s="26"/>
      <c r="L22" s="26">
        <v>37798</v>
      </c>
      <c r="M22" s="26"/>
      <c r="N22" s="26">
        <v>0</v>
      </c>
      <c r="O22" s="4"/>
      <c r="P22" s="4"/>
      <c r="Q22" s="4"/>
      <c r="R22" s="4"/>
      <c r="S22" s="4"/>
      <c r="T22" s="4"/>
    </row>
    <row r="23" spans="1:20" s="5" customFormat="1" ht="12" customHeight="1">
      <c r="A23" s="28" t="s">
        <v>26</v>
      </c>
      <c r="B23" s="26">
        <f t="shared" si="0"/>
        <v>341503</v>
      </c>
      <c r="C23" s="26"/>
      <c r="D23" s="26">
        <v>204098</v>
      </c>
      <c r="E23" s="26"/>
      <c r="F23" s="26">
        <v>5390</v>
      </c>
      <c r="G23" s="26"/>
      <c r="H23" s="26">
        <v>109939</v>
      </c>
      <c r="I23" s="26"/>
      <c r="J23" s="26">
        <v>8168</v>
      </c>
      <c r="K23" s="26"/>
      <c r="L23" s="26">
        <v>13831</v>
      </c>
      <c r="M23" s="26"/>
      <c r="N23" s="26">
        <v>77</v>
      </c>
      <c r="O23" s="4"/>
      <c r="P23" s="4"/>
      <c r="Q23" s="4"/>
      <c r="R23" s="4"/>
      <c r="S23" s="4"/>
      <c r="T23" s="4"/>
    </row>
    <row r="24" spans="1:20" s="5" customFormat="1" ht="12" customHeight="1">
      <c r="A24" s="28" t="s">
        <v>50</v>
      </c>
      <c r="B24" s="26">
        <f t="shared" si="0"/>
        <v>243555</v>
      </c>
      <c r="C24" s="26"/>
      <c r="D24" s="26">
        <v>146323</v>
      </c>
      <c r="E24" s="26"/>
      <c r="F24" s="26">
        <v>5390</v>
      </c>
      <c r="G24" s="26"/>
      <c r="H24" s="26">
        <v>79619</v>
      </c>
      <c r="I24" s="26"/>
      <c r="J24" s="26">
        <v>5381</v>
      </c>
      <c r="K24" s="26"/>
      <c r="L24" s="26">
        <v>6775</v>
      </c>
      <c r="M24" s="26"/>
      <c r="N24" s="26">
        <v>67</v>
      </c>
      <c r="O24" s="4"/>
      <c r="P24" s="4"/>
      <c r="Q24" s="4"/>
      <c r="R24" s="4"/>
      <c r="S24" s="4"/>
      <c r="T24" s="4"/>
    </row>
    <row r="25" spans="1:20" s="5" customFormat="1" ht="12" customHeight="1">
      <c r="A25" s="28" t="s">
        <v>27</v>
      </c>
      <c r="B25" s="26">
        <f t="shared" si="0"/>
        <v>1221629</v>
      </c>
      <c r="C25" s="26"/>
      <c r="D25" s="26">
        <v>763324</v>
      </c>
      <c r="E25" s="26"/>
      <c r="F25" s="26">
        <v>23057</v>
      </c>
      <c r="G25" s="26"/>
      <c r="H25" s="26">
        <v>418754</v>
      </c>
      <c r="I25" s="26"/>
      <c r="J25" s="26">
        <v>963</v>
      </c>
      <c r="K25" s="26"/>
      <c r="L25" s="26">
        <v>13792</v>
      </c>
      <c r="M25" s="26"/>
      <c r="N25" s="26">
        <v>1739</v>
      </c>
      <c r="O25" s="4"/>
      <c r="P25" s="4"/>
      <c r="Q25" s="4"/>
      <c r="R25" s="4"/>
      <c r="S25" s="4"/>
      <c r="T25" s="4"/>
    </row>
    <row r="26" spans="1:20" s="5" customFormat="1" ht="12" customHeight="1">
      <c r="A26" s="28" t="s">
        <v>28</v>
      </c>
      <c r="B26" s="27">
        <f t="shared" si="0"/>
        <v>222328</v>
      </c>
      <c r="C26" s="26"/>
      <c r="D26" s="19">
        <v>145808</v>
      </c>
      <c r="E26" s="26"/>
      <c r="F26" s="19">
        <v>0</v>
      </c>
      <c r="G26" s="26"/>
      <c r="H26" s="19">
        <v>76520</v>
      </c>
      <c r="I26" s="26"/>
      <c r="J26" s="19">
        <v>0</v>
      </c>
      <c r="K26" s="26"/>
      <c r="L26" s="19">
        <v>0</v>
      </c>
      <c r="M26" s="26"/>
      <c r="N26" s="19">
        <v>0</v>
      </c>
      <c r="O26" s="4"/>
      <c r="P26" s="4"/>
      <c r="Q26" s="4"/>
      <c r="R26" s="4"/>
      <c r="S26" s="4"/>
      <c r="T26" s="4"/>
    </row>
    <row r="27" spans="1:20" s="5" customFormat="1" ht="12" customHeight="1">
      <c r="A27" s="28"/>
      <c r="B27" s="30"/>
      <c r="C27" s="26"/>
      <c r="D27" s="31"/>
      <c r="E27" s="26"/>
      <c r="F27" s="31"/>
      <c r="G27" s="26"/>
      <c r="H27" s="31"/>
      <c r="I27" s="26"/>
      <c r="J27" s="31"/>
      <c r="K27" s="26"/>
      <c r="L27" s="31"/>
      <c r="M27" s="26"/>
      <c r="N27" s="31"/>
      <c r="O27" s="4"/>
      <c r="P27" s="4"/>
      <c r="Q27" s="4"/>
      <c r="R27" s="4"/>
      <c r="S27" s="4"/>
      <c r="T27" s="4"/>
    </row>
    <row r="28" spans="1:20" s="5" customFormat="1" ht="12" customHeight="1">
      <c r="A28" s="28" t="s">
        <v>17</v>
      </c>
      <c r="B28" s="32">
        <f>SUM(B17:B26)</f>
        <v>5990631</v>
      </c>
      <c r="C28" s="26"/>
      <c r="D28" s="32">
        <f>SUM(D17:D26)</f>
        <v>3644343</v>
      </c>
      <c r="E28" s="26"/>
      <c r="F28" s="32">
        <f>SUM(F17:F26)</f>
        <v>168294</v>
      </c>
      <c r="G28" s="26"/>
      <c r="H28" s="32">
        <f>SUM(H17:H26)</f>
        <v>2013465</v>
      </c>
      <c r="I28" s="27"/>
      <c r="J28" s="32">
        <f>SUM(J17:J26)</f>
        <v>26367</v>
      </c>
      <c r="K28" s="26"/>
      <c r="L28" s="32">
        <f>SUM(L17:L26)</f>
        <v>134717</v>
      </c>
      <c r="M28" s="26"/>
      <c r="N28" s="32">
        <f>SUM(N17:N26)</f>
        <v>3445</v>
      </c>
      <c r="O28" s="4"/>
      <c r="P28" s="4"/>
      <c r="R28" s="4"/>
      <c r="S28" s="4"/>
      <c r="T28" s="4"/>
    </row>
    <row r="29" spans="1:20" s="5" customFormat="1" ht="12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4"/>
      <c r="P29" s="4"/>
      <c r="Q29" s="4"/>
      <c r="R29" s="4"/>
      <c r="S29" s="4"/>
      <c r="T29" s="4"/>
    </row>
    <row r="30" spans="1:20" s="5" customFormat="1" ht="12" customHeight="1">
      <c r="A30" s="28" t="s">
        <v>14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"/>
      <c r="P30" s="4"/>
      <c r="Q30" s="4"/>
      <c r="R30" s="4"/>
      <c r="S30" s="4"/>
      <c r="T30" s="4"/>
    </row>
    <row r="31" spans="1:20" s="5" customFormat="1" ht="12" customHeight="1">
      <c r="A31" s="28" t="s">
        <v>29</v>
      </c>
      <c r="B31" s="26">
        <f>SUM(D31:N31)</f>
        <v>191770</v>
      </c>
      <c r="C31" s="26"/>
      <c r="D31" s="33">
        <v>78300</v>
      </c>
      <c r="E31" s="26"/>
      <c r="F31" s="33">
        <v>44199</v>
      </c>
      <c r="G31" s="26"/>
      <c r="H31" s="33">
        <v>63399</v>
      </c>
      <c r="I31" s="26"/>
      <c r="J31" s="33">
        <v>2282</v>
      </c>
      <c r="K31" s="26"/>
      <c r="L31" s="33">
        <v>3590</v>
      </c>
      <c r="M31" s="26"/>
      <c r="N31" s="33">
        <v>0</v>
      </c>
      <c r="O31" s="4"/>
      <c r="P31" s="4"/>
      <c r="Q31" s="4"/>
      <c r="R31" s="4"/>
      <c r="S31" s="4"/>
      <c r="T31" s="4"/>
    </row>
    <row r="32" spans="1:20" s="5" customFormat="1" ht="12" customHeight="1">
      <c r="A32" s="28" t="s">
        <v>30</v>
      </c>
      <c r="B32" s="26">
        <f>SUM(D32:N32)</f>
        <v>3177</v>
      </c>
      <c r="C32" s="26"/>
      <c r="D32" s="33">
        <v>0</v>
      </c>
      <c r="E32" s="26"/>
      <c r="F32" s="33">
        <v>0</v>
      </c>
      <c r="G32" s="26"/>
      <c r="H32" s="33">
        <v>0</v>
      </c>
      <c r="I32" s="26"/>
      <c r="J32" s="33">
        <v>3177</v>
      </c>
      <c r="K32" s="26"/>
      <c r="L32" s="33">
        <v>0</v>
      </c>
      <c r="M32" s="26"/>
      <c r="N32" s="33">
        <v>0</v>
      </c>
      <c r="O32" s="4"/>
      <c r="P32" s="4"/>
      <c r="Q32" s="4"/>
      <c r="R32" s="4"/>
      <c r="S32" s="4"/>
      <c r="T32" s="4"/>
    </row>
    <row r="33" spans="1:20" s="5" customFormat="1" ht="12" customHeight="1">
      <c r="A33" s="28" t="s">
        <v>31</v>
      </c>
      <c r="B33" s="27">
        <f>SUM(D33:N33)</f>
        <v>407226</v>
      </c>
      <c r="C33" s="26"/>
      <c r="D33" s="33">
        <v>110514</v>
      </c>
      <c r="E33" s="26"/>
      <c r="F33" s="33">
        <v>86899</v>
      </c>
      <c r="G33" s="26"/>
      <c r="H33" s="33">
        <v>112335</v>
      </c>
      <c r="I33" s="26"/>
      <c r="J33" s="33">
        <v>405</v>
      </c>
      <c r="K33" s="26"/>
      <c r="L33" s="33">
        <v>86680</v>
      </c>
      <c r="M33" s="26"/>
      <c r="N33" s="33">
        <v>10393</v>
      </c>
      <c r="O33" s="4"/>
      <c r="P33" s="4"/>
      <c r="Q33" s="4"/>
      <c r="R33" s="4"/>
      <c r="S33" s="4"/>
      <c r="T33" s="4"/>
    </row>
    <row r="34" spans="1:20" s="5" customFormat="1" ht="12" customHeight="1">
      <c r="A34" s="28"/>
      <c r="B34" s="30"/>
      <c r="C34" s="26"/>
      <c r="D34" s="30"/>
      <c r="E34" s="26"/>
      <c r="F34" s="30"/>
      <c r="G34" s="26"/>
      <c r="H34" s="30"/>
      <c r="I34" s="26"/>
      <c r="J34" s="30"/>
      <c r="K34" s="26"/>
      <c r="L34" s="30"/>
      <c r="M34" s="26"/>
      <c r="N34" s="30"/>
      <c r="O34" s="4"/>
      <c r="P34" s="4"/>
      <c r="Q34" s="4"/>
      <c r="R34" s="4"/>
      <c r="S34" s="4"/>
      <c r="T34" s="4"/>
    </row>
    <row r="35" spans="1:20" s="5" customFormat="1" ht="12" customHeight="1">
      <c r="A35" s="28" t="s">
        <v>18</v>
      </c>
      <c r="B35" s="32">
        <f>SUM(B31:B33)</f>
        <v>602173</v>
      </c>
      <c r="C35" s="26"/>
      <c r="D35" s="32">
        <f>SUM(D31:D33)</f>
        <v>188814</v>
      </c>
      <c r="E35" s="26"/>
      <c r="F35" s="32">
        <f>SUM(F31:F33)</f>
        <v>131098</v>
      </c>
      <c r="G35" s="26"/>
      <c r="H35" s="32">
        <f>SUM(H31:H33)</f>
        <v>175734</v>
      </c>
      <c r="I35" s="26"/>
      <c r="J35" s="32">
        <f>SUM(J31:J33)</f>
        <v>5864</v>
      </c>
      <c r="K35" s="26"/>
      <c r="L35" s="32">
        <f>SUM(L31:L33)</f>
        <v>90270</v>
      </c>
      <c r="M35" s="26"/>
      <c r="N35" s="32">
        <f>SUM(N31:N33)</f>
        <v>10393</v>
      </c>
      <c r="O35" s="4"/>
      <c r="P35" s="4"/>
      <c r="Q35" s="4"/>
      <c r="R35" s="4"/>
      <c r="S35" s="4"/>
      <c r="T35" s="4"/>
    </row>
    <row r="36" spans="1:20" s="5" customFormat="1" ht="12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4"/>
      <c r="P36" s="4"/>
      <c r="Q36" s="4"/>
      <c r="R36" s="4"/>
      <c r="S36" s="4"/>
      <c r="T36" s="4"/>
    </row>
    <row r="37" spans="1:20" s="5" customFormat="1" ht="12" customHeight="1">
      <c r="A37" s="26" t="s">
        <v>15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4"/>
      <c r="P37" s="4"/>
      <c r="Q37" s="4"/>
      <c r="R37" s="4"/>
      <c r="S37" s="4"/>
      <c r="T37" s="4"/>
    </row>
    <row r="38" spans="1:20" s="5" customFormat="1" ht="12" customHeight="1">
      <c r="A38" s="26" t="s">
        <v>32</v>
      </c>
      <c r="B38" s="26">
        <f>SUM(D38:N38)</f>
        <v>30814</v>
      </c>
      <c r="C38" s="26"/>
      <c r="D38" s="18">
        <v>19267</v>
      </c>
      <c r="E38" s="26"/>
      <c r="F38" s="18">
        <v>1283</v>
      </c>
      <c r="G38" s="26"/>
      <c r="H38" s="18">
        <v>10111</v>
      </c>
      <c r="I38" s="26"/>
      <c r="J38" s="18">
        <v>0</v>
      </c>
      <c r="K38" s="26"/>
      <c r="L38" s="18">
        <v>153</v>
      </c>
      <c r="M38" s="26"/>
      <c r="N38" s="18">
        <v>0</v>
      </c>
      <c r="O38" s="4"/>
      <c r="P38" s="4"/>
      <c r="Q38" s="4"/>
      <c r="R38" s="4"/>
      <c r="S38" s="4"/>
      <c r="T38" s="4"/>
    </row>
    <row r="39" spans="1:20" s="5" customFormat="1" ht="12" customHeight="1">
      <c r="A39" s="26" t="s">
        <v>33</v>
      </c>
      <c r="B39" s="26">
        <f>SUM(D39:N39)</f>
        <v>73199</v>
      </c>
      <c r="C39" s="26"/>
      <c r="D39" s="18">
        <v>45334</v>
      </c>
      <c r="E39" s="26"/>
      <c r="F39" s="18">
        <v>1345</v>
      </c>
      <c r="G39" s="26"/>
      <c r="H39" s="18">
        <v>23791</v>
      </c>
      <c r="I39" s="26"/>
      <c r="J39" s="18">
        <v>0</v>
      </c>
      <c r="K39" s="26"/>
      <c r="L39" s="18">
        <v>2729</v>
      </c>
      <c r="M39" s="26"/>
      <c r="N39" s="18">
        <v>0</v>
      </c>
      <c r="O39" s="4"/>
      <c r="P39" s="4"/>
      <c r="Q39" s="4"/>
      <c r="R39" s="4"/>
      <c r="S39" s="4"/>
      <c r="T39" s="4"/>
    </row>
    <row r="40" spans="1:20" s="5" customFormat="1" ht="12" customHeight="1">
      <c r="A40" s="28" t="s">
        <v>60</v>
      </c>
      <c r="B40" s="27">
        <f>SUM(D40:N40)</f>
        <v>272412</v>
      </c>
      <c r="C40" s="26"/>
      <c r="D40" s="18">
        <v>50000</v>
      </c>
      <c r="E40" s="26"/>
      <c r="F40" s="18">
        <v>115422</v>
      </c>
      <c r="G40" s="26"/>
      <c r="H40" s="18">
        <v>85448</v>
      </c>
      <c r="I40" s="26"/>
      <c r="J40" s="18">
        <v>0</v>
      </c>
      <c r="K40" s="26"/>
      <c r="L40" s="18">
        <v>17903</v>
      </c>
      <c r="M40" s="26"/>
      <c r="N40" s="18">
        <v>3639</v>
      </c>
      <c r="O40" s="4"/>
      <c r="P40" s="4"/>
      <c r="Q40" s="4"/>
      <c r="R40" s="4"/>
      <c r="S40" s="4"/>
      <c r="T40" s="4"/>
    </row>
    <row r="41" spans="1:20" s="5" customFormat="1" ht="12" customHeight="1">
      <c r="A41" s="28" t="s">
        <v>34</v>
      </c>
      <c r="B41" s="26">
        <f>SUM(D41:N41)</f>
        <v>275110</v>
      </c>
      <c r="C41" s="26" t="s">
        <v>1</v>
      </c>
      <c r="D41" s="18">
        <v>56495</v>
      </c>
      <c r="E41" s="26"/>
      <c r="F41" s="18">
        <v>112975</v>
      </c>
      <c r="G41" s="26"/>
      <c r="H41" s="18">
        <v>87265</v>
      </c>
      <c r="I41" s="26"/>
      <c r="J41" s="18">
        <v>621</v>
      </c>
      <c r="K41" s="26"/>
      <c r="L41" s="18">
        <v>17124</v>
      </c>
      <c r="M41" s="26"/>
      <c r="N41" s="18">
        <v>630</v>
      </c>
      <c r="O41" s="4"/>
      <c r="P41" s="4"/>
      <c r="Q41" s="4"/>
      <c r="R41" s="4"/>
      <c r="S41" s="4"/>
      <c r="T41" s="4"/>
    </row>
    <row r="42" spans="1:20" s="5" customFormat="1" ht="12" customHeight="1">
      <c r="A42" s="28" t="s">
        <v>35</v>
      </c>
      <c r="B42" s="26">
        <f>SUM(D42:N42)</f>
        <v>408904</v>
      </c>
      <c r="C42" s="26"/>
      <c r="D42" s="18">
        <v>184902</v>
      </c>
      <c r="E42" s="26"/>
      <c r="F42" s="18">
        <v>48712</v>
      </c>
      <c r="G42" s="26"/>
      <c r="H42" s="18">
        <v>151405</v>
      </c>
      <c r="I42" s="26"/>
      <c r="J42" s="18">
        <v>1576</v>
      </c>
      <c r="K42" s="26"/>
      <c r="L42" s="18">
        <v>20226</v>
      </c>
      <c r="M42" s="26"/>
      <c r="N42" s="18">
        <v>2083</v>
      </c>
      <c r="O42" s="4"/>
      <c r="P42" s="4"/>
      <c r="Q42" s="4"/>
      <c r="R42" s="4"/>
      <c r="S42" s="4"/>
      <c r="T42" s="4"/>
    </row>
    <row r="43" spans="1:20" s="5" customFormat="1" ht="12" customHeight="1">
      <c r="A43" s="28"/>
      <c r="B43" s="30"/>
      <c r="C43" s="26"/>
      <c r="D43" s="30"/>
      <c r="E43" s="26"/>
      <c r="F43" s="30"/>
      <c r="G43" s="26"/>
      <c r="H43" s="30"/>
      <c r="I43" s="26"/>
      <c r="J43" s="30"/>
      <c r="K43" s="26"/>
      <c r="L43" s="30"/>
      <c r="M43" s="27"/>
      <c r="N43" s="30"/>
      <c r="O43" s="4"/>
      <c r="P43" s="4"/>
      <c r="Q43" s="4"/>
      <c r="R43" s="4"/>
      <c r="S43" s="4"/>
      <c r="T43" s="4"/>
    </row>
    <row r="44" spans="1:20" s="5" customFormat="1" ht="12" customHeight="1">
      <c r="A44" s="26" t="s">
        <v>59</v>
      </c>
      <c r="B44" s="32">
        <f>SUM(D44:N44)</f>
        <v>1060439</v>
      </c>
      <c r="C44" s="26"/>
      <c r="D44" s="32">
        <f>SUM(D38:D42)</f>
        <v>355998</v>
      </c>
      <c r="E44" s="26"/>
      <c r="F44" s="32">
        <f>SUM(F38:F42)</f>
        <v>279737</v>
      </c>
      <c r="G44" s="26"/>
      <c r="H44" s="32">
        <f>SUM(H38:H42)</f>
        <v>358020</v>
      </c>
      <c r="I44" s="26"/>
      <c r="J44" s="32">
        <f>SUM(J38:J42)</f>
        <v>2197</v>
      </c>
      <c r="K44" s="26"/>
      <c r="L44" s="32">
        <f>SUM(L38:L42)</f>
        <v>58135</v>
      </c>
      <c r="M44" s="26"/>
      <c r="N44" s="32">
        <f>SUM(N38:N42)</f>
        <v>6352</v>
      </c>
      <c r="O44" s="4"/>
      <c r="P44" s="4"/>
      <c r="Q44" s="4"/>
      <c r="R44" s="4"/>
      <c r="S44" s="4"/>
      <c r="T44" s="4"/>
    </row>
    <row r="45" spans="1:20" s="5" customFormat="1" ht="12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"/>
      <c r="P45" s="4"/>
      <c r="Q45" s="4"/>
      <c r="R45" s="4"/>
      <c r="S45" s="4"/>
      <c r="T45" s="4"/>
    </row>
    <row r="46" spans="1:20" s="5" customFormat="1" ht="12" customHeight="1">
      <c r="A46" s="28" t="s">
        <v>16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4"/>
      <c r="P46" s="4"/>
      <c r="Q46" s="4"/>
      <c r="R46" s="4"/>
      <c r="S46" s="4"/>
      <c r="T46" s="4"/>
    </row>
    <row r="47" spans="1:20" s="5" customFormat="1" ht="12" customHeight="1">
      <c r="A47" s="28" t="s">
        <v>36</v>
      </c>
      <c r="B47" s="26">
        <f>SUM(D47:N47)</f>
        <v>21210</v>
      </c>
      <c r="C47" s="26"/>
      <c r="D47" s="26">
        <v>0</v>
      </c>
      <c r="E47" s="26"/>
      <c r="F47" s="26">
        <v>0</v>
      </c>
      <c r="G47" s="26"/>
      <c r="H47" s="26">
        <v>0</v>
      </c>
      <c r="I47" s="26"/>
      <c r="J47" s="26">
        <v>0</v>
      </c>
      <c r="K47" s="26"/>
      <c r="L47" s="26">
        <v>21210</v>
      </c>
      <c r="M47" s="26"/>
      <c r="N47" s="26">
        <v>0</v>
      </c>
      <c r="O47" s="4"/>
      <c r="P47" s="4"/>
      <c r="Q47" s="4"/>
      <c r="R47" s="4"/>
      <c r="S47" s="4"/>
      <c r="T47" s="4"/>
    </row>
    <row r="48" spans="1:20" s="5" customFormat="1" ht="12" customHeight="1">
      <c r="A48" s="28" t="s">
        <v>37</v>
      </c>
      <c r="B48" s="26">
        <f>SUM(D48:N48)</f>
        <v>675197</v>
      </c>
      <c r="C48" s="26"/>
      <c r="D48" s="26">
        <v>247794</v>
      </c>
      <c r="E48" s="26"/>
      <c r="F48" s="26">
        <v>134736</v>
      </c>
      <c r="G48" s="26"/>
      <c r="H48" s="26">
        <v>198960</v>
      </c>
      <c r="I48" s="26"/>
      <c r="J48" s="26">
        <v>4666</v>
      </c>
      <c r="K48" s="26"/>
      <c r="L48" s="26">
        <v>88202</v>
      </c>
      <c r="M48" s="26"/>
      <c r="N48" s="26">
        <v>839</v>
      </c>
      <c r="O48" s="4"/>
      <c r="P48" s="4"/>
      <c r="Q48" s="4"/>
      <c r="R48" s="4"/>
      <c r="S48" s="4"/>
      <c r="T48" s="4"/>
    </row>
    <row r="49" spans="1:20" s="5" customFormat="1" ht="12" customHeight="1">
      <c r="A49" s="28" t="s">
        <v>38</v>
      </c>
      <c r="B49" s="26">
        <f>SUM(D49:N49)</f>
        <v>29764</v>
      </c>
      <c r="C49" s="26"/>
      <c r="D49" s="26">
        <v>0</v>
      </c>
      <c r="E49" s="26"/>
      <c r="F49" s="26">
        <v>0</v>
      </c>
      <c r="G49" s="26"/>
      <c r="H49" s="26">
        <v>0</v>
      </c>
      <c r="I49" s="26"/>
      <c r="J49" s="26">
        <v>0</v>
      </c>
      <c r="K49" s="26"/>
      <c r="L49" s="26">
        <v>29764</v>
      </c>
      <c r="M49" s="26"/>
      <c r="N49" s="26">
        <v>0</v>
      </c>
      <c r="O49" s="4"/>
      <c r="P49" s="4"/>
      <c r="Q49" s="4"/>
      <c r="R49" s="4"/>
      <c r="S49" s="4"/>
      <c r="T49" s="4"/>
    </row>
    <row r="50" spans="1:20" s="5" customFormat="1" ht="12" customHeight="1">
      <c r="A50" s="28" t="s">
        <v>54</v>
      </c>
      <c r="B50" s="26">
        <f aca="true" t="shared" si="1" ref="B50:B58">SUM(D50:N50)</f>
        <v>545747</v>
      </c>
      <c r="C50" s="26"/>
      <c r="D50" s="26">
        <v>248439</v>
      </c>
      <c r="E50" s="26"/>
      <c r="F50" s="26">
        <v>48375</v>
      </c>
      <c r="G50" s="26"/>
      <c r="H50" s="26">
        <v>144878</v>
      </c>
      <c r="I50" s="26"/>
      <c r="J50" s="26">
        <v>19014</v>
      </c>
      <c r="K50" s="26"/>
      <c r="L50" s="26">
        <v>83253</v>
      </c>
      <c r="M50" s="26"/>
      <c r="N50" s="26">
        <v>1788</v>
      </c>
      <c r="O50" s="4"/>
      <c r="P50" s="4"/>
      <c r="Q50" s="4"/>
      <c r="R50" s="4"/>
      <c r="S50" s="4"/>
      <c r="T50" s="4"/>
    </row>
    <row r="51" spans="1:20" s="5" customFormat="1" ht="12" customHeight="1">
      <c r="A51" s="28" t="s">
        <v>39</v>
      </c>
      <c r="B51" s="26">
        <f t="shared" si="1"/>
        <v>49851</v>
      </c>
      <c r="C51" s="26"/>
      <c r="D51" s="26">
        <v>26659</v>
      </c>
      <c r="E51" s="26"/>
      <c r="F51" s="26">
        <v>0</v>
      </c>
      <c r="G51" s="26"/>
      <c r="H51" s="26">
        <v>19808</v>
      </c>
      <c r="I51" s="26"/>
      <c r="J51" s="26">
        <v>3198</v>
      </c>
      <c r="K51" s="26"/>
      <c r="L51" s="26">
        <v>186</v>
      </c>
      <c r="M51" s="26"/>
      <c r="N51" s="26">
        <v>0</v>
      </c>
      <c r="O51" s="4"/>
      <c r="P51" s="4"/>
      <c r="Q51" s="4"/>
      <c r="R51" s="4"/>
      <c r="S51" s="4"/>
      <c r="T51" s="4"/>
    </row>
    <row r="52" spans="1:20" s="5" customFormat="1" ht="12" customHeight="1">
      <c r="A52" s="28" t="s">
        <v>40</v>
      </c>
      <c r="B52" s="26">
        <f>SUM(D52:N52)</f>
        <v>621482</v>
      </c>
      <c r="C52" s="26"/>
      <c r="D52" s="26">
        <v>131056</v>
      </c>
      <c r="E52" s="26"/>
      <c r="F52" s="26">
        <v>86997</v>
      </c>
      <c r="G52" s="26"/>
      <c r="H52" s="26">
        <v>112051</v>
      </c>
      <c r="I52" s="26"/>
      <c r="J52" s="26">
        <v>303</v>
      </c>
      <c r="K52" s="26"/>
      <c r="L52" s="26">
        <v>271940</v>
      </c>
      <c r="M52" s="26"/>
      <c r="N52" s="26">
        <v>19135</v>
      </c>
      <c r="O52" s="4"/>
      <c r="P52" s="4"/>
      <c r="Q52" s="4"/>
      <c r="R52" s="4"/>
      <c r="S52" s="4"/>
      <c r="T52" s="4"/>
    </row>
    <row r="53" spans="1:20" s="5" customFormat="1" ht="12" customHeight="1">
      <c r="A53" s="28" t="s">
        <v>41</v>
      </c>
      <c r="B53" s="26">
        <f>SUM(D53:N53)</f>
        <v>-1597</v>
      </c>
      <c r="C53" s="26"/>
      <c r="D53" s="26">
        <v>0</v>
      </c>
      <c r="E53" s="26"/>
      <c r="F53" s="26">
        <v>0</v>
      </c>
      <c r="G53" s="26"/>
      <c r="H53" s="26">
        <v>0</v>
      </c>
      <c r="I53" s="26"/>
      <c r="J53" s="26">
        <v>-1731</v>
      </c>
      <c r="K53" s="26"/>
      <c r="L53" s="26">
        <v>134</v>
      </c>
      <c r="M53" s="26"/>
      <c r="N53" s="26">
        <v>0</v>
      </c>
      <c r="O53" s="4"/>
      <c r="P53" s="4"/>
      <c r="Q53" s="4"/>
      <c r="R53" s="4"/>
      <c r="S53" s="4"/>
      <c r="T53" s="4"/>
    </row>
    <row r="54" spans="1:20" s="5" customFormat="1" ht="12" customHeight="1">
      <c r="A54" s="28" t="s">
        <v>42</v>
      </c>
      <c r="B54" s="27">
        <f>SUM(D54:N54)</f>
        <v>9885</v>
      </c>
      <c r="C54" s="26"/>
      <c r="D54" s="26">
        <v>0</v>
      </c>
      <c r="E54" s="26"/>
      <c r="F54" s="26">
        <v>0</v>
      </c>
      <c r="G54" s="26"/>
      <c r="H54" s="26">
        <v>0</v>
      </c>
      <c r="I54" s="26"/>
      <c r="J54" s="26">
        <v>0</v>
      </c>
      <c r="K54" s="26"/>
      <c r="L54" s="26">
        <v>9885</v>
      </c>
      <c r="M54" s="26"/>
      <c r="N54" s="26">
        <v>0</v>
      </c>
      <c r="O54" s="4"/>
      <c r="P54" s="4"/>
      <c r="Q54" s="4"/>
      <c r="R54" s="4"/>
      <c r="S54" s="4"/>
      <c r="T54" s="4"/>
    </row>
    <row r="55" spans="1:20" s="5" customFormat="1" ht="12" customHeight="1">
      <c r="A55" s="28" t="s">
        <v>43</v>
      </c>
      <c r="B55" s="27">
        <f t="shared" si="1"/>
        <v>2463</v>
      </c>
      <c r="C55" s="26"/>
      <c r="D55" s="26">
        <v>0</v>
      </c>
      <c r="E55" s="26"/>
      <c r="F55" s="26">
        <v>0</v>
      </c>
      <c r="G55" s="26"/>
      <c r="H55" s="26">
        <v>0</v>
      </c>
      <c r="I55" s="26"/>
      <c r="J55" s="26">
        <v>864</v>
      </c>
      <c r="K55" s="26"/>
      <c r="L55" s="26">
        <v>1599</v>
      </c>
      <c r="M55" s="26"/>
      <c r="N55" s="26">
        <v>0</v>
      </c>
      <c r="O55" s="4"/>
      <c r="P55" s="4"/>
      <c r="Q55" s="4"/>
      <c r="R55" s="4"/>
      <c r="S55" s="4"/>
      <c r="T55" s="4"/>
    </row>
    <row r="56" spans="1:20" s="5" customFormat="1" ht="12" customHeight="1">
      <c r="A56" s="28" t="s">
        <v>62</v>
      </c>
      <c r="B56" s="38">
        <f t="shared" si="1"/>
        <v>1440</v>
      </c>
      <c r="C56" s="26"/>
      <c r="D56" s="26">
        <v>0</v>
      </c>
      <c r="E56" s="26"/>
      <c r="F56" s="26">
        <v>0</v>
      </c>
      <c r="G56" s="26"/>
      <c r="H56" s="26">
        <v>0</v>
      </c>
      <c r="I56" s="26"/>
      <c r="J56" s="26">
        <v>0</v>
      </c>
      <c r="K56" s="26"/>
      <c r="L56" s="26">
        <v>1440</v>
      </c>
      <c r="M56" s="26"/>
      <c r="N56" s="26">
        <v>0</v>
      </c>
      <c r="O56" s="4"/>
      <c r="P56" s="4"/>
      <c r="Q56" s="4"/>
      <c r="R56" s="4"/>
      <c r="S56" s="4"/>
      <c r="T56" s="4"/>
    </row>
    <row r="57" spans="1:20" s="5" customFormat="1" ht="12" customHeight="1">
      <c r="A57" s="28"/>
      <c r="B57" s="27"/>
      <c r="C57" s="26"/>
      <c r="D57" s="31"/>
      <c r="E57" s="26"/>
      <c r="F57" s="31"/>
      <c r="G57" s="26"/>
      <c r="H57" s="31"/>
      <c r="I57" s="26"/>
      <c r="J57" s="31"/>
      <c r="K57" s="26"/>
      <c r="L57" s="31"/>
      <c r="M57" s="26"/>
      <c r="N57" s="31"/>
      <c r="O57" s="4"/>
      <c r="P57" s="4"/>
      <c r="Q57" s="4"/>
      <c r="R57" s="4"/>
      <c r="S57" s="4"/>
      <c r="T57" s="4"/>
    </row>
    <row r="58" spans="1:20" s="5" customFormat="1" ht="12" customHeight="1">
      <c r="A58" s="28" t="s">
        <v>53</v>
      </c>
      <c r="B58" s="32">
        <f t="shared" si="1"/>
        <v>1955442</v>
      </c>
      <c r="C58" s="26"/>
      <c r="D58" s="32">
        <f>SUM(D47:D56)</f>
        <v>653948</v>
      </c>
      <c r="E58" s="26"/>
      <c r="F58" s="32">
        <f>SUM(F47:F56)</f>
        <v>270108</v>
      </c>
      <c r="G58" s="26"/>
      <c r="H58" s="32">
        <f>SUM(H47:H56)</f>
        <v>475697</v>
      </c>
      <c r="I58" s="26"/>
      <c r="J58" s="32">
        <f>SUM(J47:J56)</f>
        <v>26314</v>
      </c>
      <c r="K58" s="26"/>
      <c r="L58" s="32">
        <f>SUM(L47:L56)</f>
        <v>507613</v>
      </c>
      <c r="M58" s="26"/>
      <c r="N58" s="32">
        <f>SUM(N47:N56)</f>
        <v>21762</v>
      </c>
      <c r="O58" s="6"/>
      <c r="P58" s="4"/>
      <c r="Q58" s="4"/>
      <c r="R58" s="4"/>
      <c r="S58" s="4"/>
      <c r="T58" s="4"/>
    </row>
    <row r="59" spans="1:20" s="5" customFormat="1" ht="12" customHeight="1">
      <c r="A59" s="28"/>
      <c r="B59" s="27"/>
      <c r="C59" s="26"/>
      <c r="D59" s="27"/>
      <c r="E59" s="26"/>
      <c r="F59" s="27"/>
      <c r="G59" s="26"/>
      <c r="H59" s="27"/>
      <c r="I59" s="26"/>
      <c r="J59" s="27"/>
      <c r="K59" s="26"/>
      <c r="L59" s="27"/>
      <c r="M59" s="26"/>
      <c r="N59" s="27"/>
      <c r="O59" s="4"/>
      <c r="P59" s="4"/>
      <c r="Q59" s="4"/>
      <c r="R59" s="4"/>
      <c r="S59" s="4"/>
      <c r="T59" s="4"/>
    </row>
    <row r="60" spans="1:20" s="5" customFormat="1" ht="12" customHeight="1">
      <c r="A60" s="28" t="s">
        <v>58</v>
      </c>
      <c r="B60" s="32">
        <f>SUM(D60:N60)</f>
        <v>22024</v>
      </c>
      <c r="C60" s="26"/>
      <c r="D60" s="32">
        <v>0</v>
      </c>
      <c r="E60" s="26"/>
      <c r="F60" s="32">
        <v>0</v>
      </c>
      <c r="G60" s="26"/>
      <c r="H60" s="32">
        <v>22024</v>
      </c>
      <c r="I60" s="26"/>
      <c r="J60" s="32">
        <v>0</v>
      </c>
      <c r="K60" s="26"/>
      <c r="L60" s="32">
        <v>0</v>
      </c>
      <c r="M60" s="26"/>
      <c r="N60" s="32">
        <v>0</v>
      </c>
      <c r="O60" s="4"/>
      <c r="P60" s="4"/>
      <c r="Q60" s="4"/>
      <c r="R60" s="4"/>
      <c r="S60" s="4"/>
      <c r="T60" s="4"/>
    </row>
    <row r="61" spans="1:20" s="5" customFormat="1" ht="12" customHeight="1">
      <c r="A61" s="28"/>
      <c r="B61" s="27"/>
      <c r="C61" s="26"/>
      <c r="D61" s="27"/>
      <c r="E61" s="26"/>
      <c r="F61" s="27"/>
      <c r="G61" s="26"/>
      <c r="H61" s="27"/>
      <c r="I61" s="26"/>
      <c r="J61" s="27"/>
      <c r="K61" s="26"/>
      <c r="L61" s="27"/>
      <c r="M61" s="26"/>
      <c r="N61" s="27"/>
      <c r="O61" s="4"/>
      <c r="P61" s="4"/>
      <c r="Q61" s="4"/>
      <c r="R61" s="4"/>
      <c r="S61" s="4"/>
      <c r="T61" s="4"/>
    </row>
    <row r="62" spans="1:20" s="5" customFormat="1" ht="12" customHeight="1">
      <c r="A62" s="28" t="s">
        <v>19</v>
      </c>
      <c r="B62" s="32">
        <f>SUM(D62:N62)</f>
        <v>1977466</v>
      </c>
      <c r="C62" s="26"/>
      <c r="D62" s="32">
        <f>SUM(D60+D58)</f>
        <v>653948</v>
      </c>
      <c r="E62" s="26"/>
      <c r="F62" s="32">
        <f>SUM(F60+F58)</f>
        <v>270108</v>
      </c>
      <c r="G62" s="26"/>
      <c r="H62" s="32">
        <f>SUM(H60+H58)</f>
        <v>497721</v>
      </c>
      <c r="I62" s="26"/>
      <c r="J62" s="32">
        <f>SUM(J60+J58)</f>
        <v>26314</v>
      </c>
      <c r="K62" s="26"/>
      <c r="L62" s="32">
        <f>SUM(L60+L58)</f>
        <v>507613</v>
      </c>
      <c r="M62" s="26"/>
      <c r="N62" s="32">
        <f>SUM(N60+N58)</f>
        <v>21762</v>
      </c>
      <c r="O62" s="4"/>
      <c r="P62" s="4"/>
      <c r="Q62" s="4"/>
      <c r="R62" s="4"/>
      <c r="S62" s="4"/>
      <c r="T62" s="4"/>
    </row>
    <row r="63" spans="1:20" s="5" customFormat="1" ht="12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"/>
      <c r="P63" s="4"/>
      <c r="Q63" s="4"/>
      <c r="R63" s="4"/>
      <c r="S63" s="4"/>
      <c r="T63" s="4"/>
    </row>
    <row r="64" spans="1:20" s="5" customFormat="1" ht="12" customHeight="1">
      <c r="A64" s="26" t="s">
        <v>11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4"/>
      <c r="P64" s="4"/>
      <c r="Q64" s="4"/>
      <c r="R64" s="4"/>
      <c r="S64" s="4"/>
      <c r="T64" s="4"/>
    </row>
    <row r="65" spans="1:20" s="5" customFormat="1" ht="12" customHeight="1">
      <c r="A65" s="28" t="s">
        <v>44</v>
      </c>
      <c r="B65" s="26">
        <f aca="true" t="shared" si="2" ref="B65:B70">SUM(D65:N65)</f>
        <v>159850</v>
      </c>
      <c r="C65" s="26"/>
      <c r="D65" s="18">
        <v>71156</v>
      </c>
      <c r="E65" s="26"/>
      <c r="F65" s="18">
        <v>25676</v>
      </c>
      <c r="G65" s="26"/>
      <c r="H65" s="18">
        <v>50817</v>
      </c>
      <c r="I65" s="26"/>
      <c r="J65" s="18">
        <v>195</v>
      </c>
      <c r="K65" s="26"/>
      <c r="L65" s="18">
        <v>9625</v>
      </c>
      <c r="M65" s="26"/>
      <c r="N65" s="18">
        <v>2381</v>
      </c>
      <c r="O65" s="4"/>
      <c r="P65" s="4"/>
      <c r="Q65" s="4"/>
      <c r="R65" s="4"/>
      <c r="S65" s="4"/>
      <c r="T65" s="4"/>
    </row>
    <row r="66" spans="1:20" s="5" customFormat="1" ht="12" customHeight="1">
      <c r="A66" s="28" t="s">
        <v>45</v>
      </c>
      <c r="B66" s="26">
        <f t="shared" si="2"/>
        <v>732170</v>
      </c>
      <c r="C66" s="26"/>
      <c r="D66" s="18">
        <v>7257</v>
      </c>
      <c r="E66" s="26"/>
      <c r="F66" s="18">
        <v>255489</v>
      </c>
      <c r="G66" s="26"/>
      <c r="H66" s="18">
        <v>141495</v>
      </c>
      <c r="I66" s="26"/>
      <c r="J66" s="18">
        <v>0</v>
      </c>
      <c r="K66" s="26"/>
      <c r="L66" s="18">
        <f>2+278112</f>
        <v>278114</v>
      </c>
      <c r="M66" s="26"/>
      <c r="N66" s="18">
        <v>49815</v>
      </c>
      <c r="O66" s="4"/>
      <c r="P66" s="4"/>
      <c r="Q66" s="4"/>
      <c r="R66" s="4"/>
      <c r="S66" s="4"/>
      <c r="T66" s="4"/>
    </row>
    <row r="67" spans="1:20" s="5" customFormat="1" ht="12" customHeight="1">
      <c r="A67" s="28" t="s">
        <v>51</v>
      </c>
      <c r="B67" s="26">
        <f>SUM(D67:N67)</f>
        <v>188483</v>
      </c>
      <c r="C67" s="26"/>
      <c r="D67" s="18">
        <v>11086</v>
      </c>
      <c r="E67" s="26"/>
      <c r="F67" s="18">
        <v>79164</v>
      </c>
      <c r="G67" s="26"/>
      <c r="H67" s="18">
        <v>47363</v>
      </c>
      <c r="I67" s="26"/>
      <c r="J67" s="18">
        <v>0</v>
      </c>
      <c r="K67" s="26"/>
      <c r="L67" s="18">
        <v>4639</v>
      </c>
      <c r="M67" s="26"/>
      <c r="N67" s="18">
        <v>46231</v>
      </c>
      <c r="O67" s="4"/>
      <c r="P67" s="4"/>
      <c r="Q67" s="4"/>
      <c r="R67" s="4"/>
      <c r="S67" s="4"/>
      <c r="T67" s="4"/>
    </row>
    <row r="68" spans="1:20" s="5" customFormat="1" ht="12" customHeight="1">
      <c r="A68" s="28" t="s">
        <v>46</v>
      </c>
      <c r="B68" s="26">
        <f t="shared" si="2"/>
        <v>348350</v>
      </c>
      <c r="C68" s="26"/>
      <c r="D68" s="18">
        <v>20385</v>
      </c>
      <c r="E68" s="26"/>
      <c r="F68" s="18">
        <v>124972</v>
      </c>
      <c r="G68" s="26"/>
      <c r="H68" s="18">
        <v>91079</v>
      </c>
      <c r="I68" s="26"/>
      <c r="J68" s="18">
        <v>0</v>
      </c>
      <c r="K68" s="26"/>
      <c r="L68" s="18">
        <v>90927</v>
      </c>
      <c r="M68" s="26"/>
      <c r="N68" s="18">
        <v>20987</v>
      </c>
      <c r="O68" s="4"/>
      <c r="P68" s="4"/>
      <c r="Q68" s="4"/>
      <c r="R68" s="4"/>
      <c r="S68" s="4"/>
      <c r="T68" s="4"/>
    </row>
    <row r="69" spans="1:20" s="5" customFormat="1" ht="12" customHeight="1">
      <c r="A69" s="28" t="s">
        <v>47</v>
      </c>
      <c r="B69" s="26">
        <f t="shared" si="2"/>
        <v>420633</v>
      </c>
      <c r="C69" s="26"/>
      <c r="D69" s="18">
        <v>0</v>
      </c>
      <c r="E69" s="26"/>
      <c r="F69" s="18">
        <v>0</v>
      </c>
      <c r="G69" s="26"/>
      <c r="H69" s="18">
        <v>0</v>
      </c>
      <c r="I69" s="26"/>
      <c r="J69" s="18">
        <v>0</v>
      </c>
      <c r="K69" s="26"/>
      <c r="L69" s="18">
        <v>420633</v>
      </c>
      <c r="M69" s="26"/>
      <c r="N69" s="18">
        <v>0</v>
      </c>
      <c r="O69" s="4"/>
      <c r="P69" s="4"/>
      <c r="Q69" s="4"/>
      <c r="R69" s="4"/>
      <c r="S69" s="4"/>
      <c r="T69" s="4"/>
    </row>
    <row r="70" spans="1:20" s="5" customFormat="1" ht="12" customHeight="1">
      <c r="A70" s="28" t="s">
        <v>48</v>
      </c>
      <c r="B70" s="27">
        <f t="shared" si="2"/>
        <v>201566</v>
      </c>
      <c r="C70" s="26"/>
      <c r="D70" s="19">
        <v>0</v>
      </c>
      <c r="E70" s="26"/>
      <c r="F70" s="19">
        <v>0</v>
      </c>
      <c r="G70" s="26"/>
      <c r="H70" s="19">
        <v>0</v>
      </c>
      <c r="I70" s="26"/>
      <c r="J70" s="19">
        <v>0</v>
      </c>
      <c r="K70" s="26"/>
      <c r="L70" s="19">
        <v>201566</v>
      </c>
      <c r="M70" s="26"/>
      <c r="N70" s="19">
        <v>0</v>
      </c>
      <c r="O70" s="4"/>
      <c r="P70" s="4"/>
      <c r="Q70" s="4"/>
      <c r="R70" s="4"/>
      <c r="S70" s="4"/>
      <c r="T70" s="4"/>
    </row>
    <row r="71" spans="1:20" s="5" customFormat="1" ht="12" customHeight="1">
      <c r="A71" s="28"/>
      <c r="B71" s="30"/>
      <c r="C71" s="26"/>
      <c r="D71" s="31"/>
      <c r="E71" s="26"/>
      <c r="F71" s="31"/>
      <c r="G71" s="26"/>
      <c r="H71" s="31"/>
      <c r="I71" s="26"/>
      <c r="J71" s="31"/>
      <c r="K71" s="26"/>
      <c r="L71" s="31"/>
      <c r="M71" s="26"/>
      <c r="N71" s="31"/>
      <c r="O71" s="4"/>
      <c r="P71" s="4"/>
      <c r="Q71" s="4"/>
      <c r="R71" s="4"/>
      <c r="S71" s="4"/>
      <c r="T71" s="4"/>
    </row>
    <row r="72" spans="1:20" s="5" customFormat="1" ht="12" customHeight="1">
      <c r="A72" s="28" t="s">
        <v>20</v>
      </c>
      <c r="B72" s="32">
        <f>SUM(B65:B70)</f>
        <v>2051052</v>
      </c>
      <c r="C72" s="26"/>
      <c r="D72" s="32">
        <f>SUM(D65:D70)</f>
        <v>109884</v>
      </c>
      <c r="E72" s="26"/>
      <c r="F72" s="32">
        <f>SUM(F65:F70)</f>
        <v>485301</v>
      </c>
      <c r="G72" s="26"/>
      <c r="H72" s="32">
        <f>SUM(H65:H70)</f>
        <v>330754</v>
      </c>
      <c r="I72" s="26"/>
      <c r="J72" s="32">
        <f>SUM(J65:J70)</f>
        <v>195</v>
      </c>
      <c r="K72" s="26"/>
      <c r="L72" s="32">
        <f>SUM(L65:L70)</f>
        <v>1005504</v>
      </c>
      <c r="M72" s="27"/>
      <c r="N72" s="32">
        <f>SUM(N65:N70)</f>
        <v>119414</v>
      </c>
      <c r="O72" s="4"/>
      <c r="P72" s="4"/>
      <c r="Q72" s="4"/>
      <c r="R72" s="4"/>
      <c r="S72" s="4"/>
      <c r="T72" s="4"/>
    </row>
    <row r="73" spans="1:20" s="5" customFormat="1" ht="12" customHeight="1">
      <c r="A73" s="28"/>
      <c r="B73" s="27"/>
      <c r="C73" s="26"/>
      <c r="D73" s="27"/>
      <c r="E73" s="26"/>
      <c r="F73" s="27"/>
      <c r="G73" s="26"/>
      <c r="H73" s="27"/>
      <c r="I73" s="26"/>
      <c r="J73" s="27"/>
      <c r="K73" s="26"/>
      <c r="L73" s="27"/>
      <c r="M73" s="27"/>
      <c r="N73" s="27"/>
      <c r="O73" s="4"/>
      <c r="P73" s="4"/>
      <c r="Q73" s="4"/>
      <c r="R73" s="4"/>
      <c r="S73" s="4"/>
      <c r="T73" s="4"/>
    </row>
    <row r="74" spans="1:20" s="5" customFormat="1" ht="12" customHeight="1">
      <c r="A74" s="28" t="s">
        <v>12</v>
      </c>
      <c r="B74" s="32">
        <f>SUM(D74:N74)</f>
        <v>551246</v>
      </c>
      <c r="C74" s="26"/>
      <c r="D74" s="34">
        <v>0</v>
      </c>
      <c r="E74" s="26"/>
      <c r="F74" s="34">
        <v>0</v>
      </c>
      <c r="G74" s="26"/>
      <c r="H74" s="34">
        <v>0</v>
      </c>
      <c r="I74" s="26"/>
      <c r="J74" s="34">
        <v>0</v>
      </c>
      <c r="K74" s="26"/>
      <c r="L74" s="34">
        <v>551246</v>
      </c>
      <c r="M74" s="26"/>
      <c r="N74" s="34">
        <v>0</v>
      </c>
      <c r="O74" s="4"/>
      <c r="P74" s="4"/>
      <c r="Q74" s="4"/>
      <c r="R74" s="4"/>
      <c r="S74" s="4"/>
      <c r="T74" s="4"/>
    </row>
    <row r="75" spans="1:20" s="5" customFormat="1" ht="12" customHeight="1">
      <c r="A75" s="28"/>
      <c r="B75" s="30"/>
      <c r="C75" s="26"/>
      <c r="D75" s="35"/>
      <c r="E75" s="26"/>
      <c r="F75" s="35"/>
      <c r="G75" s="26"/>
      <c r="H75" s="35"/>
      <c r="I75" s="26"/>
      <c r="J75" s="35"/>
      <c r="K75" s="26"/>
      <c r="L75" s="35"/>
      <c r="M75" s="26"/>
      <c r="N75" s="35"/>
      <c r="O75" s="4"/>
      <c r="P75" s="4"/>
      <c r="Q75" s="4"/>
      <c r="R75" s="4"/>
      <c r="S75" s="4"/>
      <c r="T75" s="4"/>
    </row>
    <row r="76" spans="1:20" s="5" customFormat="1" ht="12" customHeight="1">
      <c r="A76" s="26" t="s">
        <v>55</v>
      </c>
      <c r="B76" s="32">
        <f>+B28+B35+B44+B62+B72+B74</f>
        <v>12233007</v>
      </c>
      <c r="C76" s="26"/>
      <c r="D76" s="32">
        <f>+D28+D35+D44+D62+D72+D74</f>
        <v>4952987</v>
      </c>
      <c r="E76" s="26"/>
      <c r="F76" s="32">
        <f>+F28+F35+F44+F62+F72+F74</f>
        <v>1334538</v>
      </c>
      <c r="G76" s="26"/>
      <c r="H76" s="32">
        <f>+H28+H35+H44+H62+H72+H74</f>
        <v>3375694</v>
      </c>
      <c r="I76" s="26"/>
      <c r="J76" s="32">
        <f>+J28+J35+J44+J62+J72+J74</f>
        <v>60937</v>
      </c>
      <c r="K76" s="26"/>
      <c r="L76" s="32">
        <f>+L28+L35+L44+L62+L72+L74</f>
        <v>2347485</v>
      </c>
      <c r="M76" s="26"/>
      <c r="N76" s="32">
        <f>+N28+N35+N44+N62+N72+N74</f>
        <v>161366</v>
      </c>
      <c r="O76" s="4"/>
      <c r="P76" s="4"/>
      <c r="Q76" s="4"/>
      <c r="R76" s="4"/>
      <c r="S76" s="4"/>
      <c r="T76" s="4"/>
    </row>
    <row r="77" spans="1:20" s="5" customFormat="1" ht="12" customHeight="1">
      <c r="A77" s="26"/>
      <c r="B77" s="27"/>
      <c r="C77" s="26"/>
      <c r="D77" s="27"/>
      <c r="E77" s="26"/>
      <c r="F77" s="27"/>
      <c r="G77" s="26"/>
      <c r="H77" s="27"/>
      <c r="I77" s="26"/>
      <c r="J77" s="27"/>
      <c r="K77" s="26"/>
      <c r="L77" s="27"/>
      <c r="M77" s="26"/>
      <c r="N77" s="27"/>
      <c r="O77" s="4"/>
      <c r="P77" s="4"/>
      <c r="Q77" s="4"/>
      <c r="R77" s="4"/>
      <c r="S77" s="4"/>
      <c r="T77" s="4"/>
    </row>
    <row r="78" spans="1:20" s="5" customFormat="1" ht="12" customHeight="1">
      <c r="A78" s="28" t="s">
        <v>63</v>
      </c>
      <c r="B78" s="27"/>
      <c r="C78" s="26"/>
      <c r="D78" s="27"/>
      <c r="E78" s="26"/>
      <c r="F78" s="27"/>
      <c r="G78" s="26"/>
      <c r="H78" s="27"/>
      <c r="I78" s="26"/>
      <c r="J78" s="27"/>
      <c r="K78" s="26"/>
      <c r="L78" s="27"/>
      <c r="M78" s="26"/>
      <c r="N78" s="27"/>
      <c r="O78" s="4"/>
      <c r="P78" s="4"/>
      <c r="Q78" s="4"/>
      <c r="R78" s="4"/>
      <c r="S78" s="4"/>
      <c r="T78" s="4"/>
    </row>
    <row r="79" spans="1:20" s="5" customFormat="1" ht="12" customHeight="1">
      <c r="A79" s="28" t="s">
        <v>64</v>
      </c>
      <c r="B79" s="38">
        <f>SUM(D79:N79)</f>
        <v>-353869</v>
      </c>
      <c r="C79" s="26"/>
      <c r="D79" s="38">
        <v>0</v>
      </c>
      <c r="E79" s="26"/>
      <c r="F79" s="38">
        <v>0</v>
      </c>
      <c r="G79" s="26"/>
      <c r="H79" s="38">
        <v>0</v>
      </c>
      <c r="I79" s="26"/>
      <c r="J79" s="38">
        <v>0</v>
      </c>
      <c r="K79" s="26"/>
      <c r="L79" s="38">
        <v>-353869</v>
      </c>
      <c r="M79" s="26"/>
      <c r="N79" s="38">
        <v>0</v>
      </c>
      <c r="O79" s="4"/>
      <c r="P79" s="4"/>
      <c r="Q79" s="4"/>
      <c r="R79" s="4"/>
      <c r="S79" s="4"/>
      <c r="T79" s="4"/>
    </row>
    <row r="80" spans="1:20" s="5" customFormat="1" ht="12" customHeight="1">
      <c r="A80" s="26"/>
      <c r="B80" s="27"/>
      <c r="C80" s="26"/>
      <c r="D80" s="27"/>
      <c r="E80" s="26"/>
      <c r="F80" s="27"/>
      <c r="G80" s="26"/>
      <c r="H80" s="27"/>
      <c r="I80" s="26"/>
      <c r="J80" s="27"/>
      <c r="K80" s="26"/>
      <c r="L80" s="27"/>
      <c r="M80" s="26"/>
      <c r="N80" s="27"/>
      <c r="O80" s="4"/>
      <c r="P80" s="4"/>
      <c r="Q80" s="4"/>
      <c r="R80" s="4"/>
      <c r="S80" s="4"/>
      <c r="T80" s="4"/>
    </row>
    <row r="81" spans="1:20" s="5" customFormat="1" ht="12" customHeight="1" thickBot="1">
      <c r="A81" s="26" t="s">
        <v>52</v>
      </c>
      <c r="B81" s="37">
        <f>SUM(D81:N81)</f>
        <v>11879138</v>
      </c>
      <c r="C81" s="26"/>
      <c r="D81" s="36">
        <f>D79+D76</f>
        <v>4952987</v>
      </c>
      <c r="E81" s="26"/>
      <c r="F81" s="36">
        <f>F79+F76</f>
        <v>1334538</v>
      </c>
      <c r="G81" s="26"/>
      <c r="H81" s="36">
        <f>H79+H76</f>
        <v>3375694</v>
      </c>
      <c r="I81" s="26"/>
      <c r="J81" s="36">
        <f>J79+J76</f>
        <v>60937</v>
      </c>
      <c r="K81" s="26"/>
      <c r="L81" s="36">
        <f>L79+L76</f>
        <v>1993616</v>
      </c>
      <c r="M81" s="26"/>
      <c r="N81" s="36">
        <f>N79+N76</f>
        <v>161366</v>
      </c>
      <c r="O81" s="4"/>
      <c r="P81" s="4"/>
      <c r="Q81" s="4"/>
      <c r="R81" s="4"/>
      <c r="S81" s="4"/>
      <c r="T81" s="4"/>
    </row>
    <row r="82" spans="1:20" s="5" customFormat="1" ht="12" customHeight="1" thickTop="1">
      <c r="A82" s="2"/>
      <c r="B82" s="3"/>
      <c r="C82" s="2"/>
      <c r="D82" s="3"/>
      <c r="E82" s="2"/>
      <c r="F82" s="3"/>
      <c r="G82" s="2"/>
      <c r="H82" s="3"/>
      <c r="I82" s="2"/>
      <c r="J82" s="3"/>
      <c r="K82" s="2"/>
      <c r="L82" s="3"/>
      <c r="M82" s="2"/>
      <c r="N82" s="3"/>
      <c r="O82" s="4"/>
      <c r="Q82" s="4"/>
      <c r="R82" s="4"/>
      <c r="S82" s="4"/>
      <c r="T82" s="4"/>
    </row>
    <row r="83" spans="1:20" ht="12" customHeight="1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2"/>
      <c r="Q83" s="2"/>
      <c r="R83" s="2"/>
      <c r="S83" s="2"/>
      <c r="T83" s="2"/>
    </row>
    <row r="84" spans="1:20" ht="12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2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2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2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2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2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5:20" ht="12" customHeight="1">
      <c r="O93" s="2"/>
      <c r="P93" s="3"/>
      <c r="Q93" s="2"/>
      <c r="R93" s="2"/>
      <c r="S93" s="2"/>
      <c r="T93" s="2"/>
    </row>
  </sheetData>
  <sheetProtection/>
  <mergeCells count="5">
    <mergeCell ref="C4:G4"/>
    <mergeCell ref="B3:N3"/>
    <mergeCell ref="B5:N5"/>
    <mergeCell ref="B6:N6"/>
    <mergeCell ref="A2:A7"/>
  </mergeCells>
  <conditionalFormatting sqref="O14:IV82 A14:N81">
    <cfRule type="expression" priority="1" dxfId="0" stopIfTrue="1">
      <formula>MOD(ROW(),2)=1</formula>
    </cfRule>
  </conditionalFormatting>
  <printOptions horizontalCentered="1"/>
  <pageMargins left="0.25" right="0.25" top="0.25" bottom="0.25" header="0.25" footer="0.25"/>
  <pageSetup fitToHeight="0" fitToWidth="1" horizontalDpi="600" verticalDpi="600" orientation="landscape" scale="96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Financial System Services</cp:lastModifiedBy>
  <cp:lastPrinted>2014-09-09T19:06:14Z</cp:lastPrinted>
  <dcterms:created xsi:type="dcterms:W3CDTF">2003-07-31T21:17:17Z</dcterms:created>
  <dcterms:modified xsi:type="dcterms:W3CDTF">2016-10-21T15:34:45Z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743162860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324276106</vt:i4>
  </property>
  <property fmtid="{D5CDD505-2E9C-101B-9397-08002B2CF9AE}" pid="7" name="_ReviewingToolsShownOnce">
    <vt:lpwstr/>
  </property>
</Properties>
</file>