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Sheet'!$A$1:$K$47</definedName>
    <definedName name="_xlnm.Print_Area" localSheetId="1">'Operating'!$A$1:$K$37</definedName>
  </definedNames>
  <calcPr fullCalcOnLoad="1"/>
</workbook>
</file>

<file path=xl/sharedStrings.xml><?xml version="1.0" encoding="utf-8"?>
<sst xmlns="http://schemas.openxmlformats.org/spreadsheetml/2006/main" count="66" uniqueCount="54">
  <si>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</si>
  <si>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</si>
  <si>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</si>
  <si>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</si>
  <si>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</si>
  <si>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</si>
  <si>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</si>
  <si>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</si>
  <si>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</si>
  <si>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</si>
  <si>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</si>
  <si>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</si>
  <si>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</si>
  <si>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</si>
  <si>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</si>
  <si>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</si>
  <si>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</si>
  <si>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</si>
  <si>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</si>
  <si>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>AUXILIARY  STATEMENTS</t>
  </si>
  <si>
    <t>AUXILIARY STATEMENTS</t>
  </si>
  <si>
    <t>Operating revenues:</t>
  </si>
  <si>
    <t xml:space="preserve">    Fee allocations</t>
  </si>
  <si>
    <t xml:space="preserve">        Total operating revenues</t>
  </si>
  <si>
    <t xml:space="preserve">    Less cost of goods sold</t>
  </si>
  <si>
    <t xml:space="preserve">        Net operating revenues</t>
  </si>
  <si>
    <t>Union</t>
  </si>
  <si>
    <t>Bookstore</t>
  </si>
  <si>
    <t>Operating expenditures:</t>
  </si>
  <si>
    <t xml:space="preserve">    Related benefits</t>
  </si>
  <si>
    <t xml:space="preserve">    Travel</t>
  </si>
  <si>
    <t xml:space="preserve">    Utilities</t>
  </si>
  <si>
    <t xml:space="preserve">    Debt service</t>
  </si>
  <si>
    <t xml:space="preserve">    Depreciation</t>
  </si>
  <si>
    <t xml:space="preserve">        Total operating expenditures</t>
  </si>
  <si>
    <t>Other revenues:</t>
  </si>
  <si>
    <t xml:space="preserve">    Interest on investments</t>
  </si>
  <si>
    <t xml:space="preserve">            Net income/(loss)</t>
  </si>
  <si>
    <t>Athletics</t>
  </si>
  <si>
    <t xml:space="preserve">            Operating income/(loss)</t>
  </si>
  <si>
    <t xml:space="preserve">    Student labor</t>
  </si>
  <si>
    <t xml:space="preserve">    Inventories</t>
  </si>
  <si>
    <t xml:space="preserve">    Salaries and wages</t>
  </si>
  <si>
    <t xml:space="preserve">    Supplies and expenses</t>
  </si>
  <si>
    <t xml:space="preserve">    Sales and services</t>
  </si>
  <si>
    <t xml:space="preserve">            Total equipment renewals and replacements</t>
  </si>
  <si>
    <t xml:space="preserve">    Equipment renewals and replacements -</t>
  </si>
  <si>
    <t>ANALYSIS OF REVENUES AND EXPENDITURES</t>
  </si>
  <si>
    <t xml:space="preserve">        Transfers to plant fund</t>
  </si>
  <si>
    <t xml:space="preserve">        Equipment purchases</t>
  </si>
  <si>
    <t xml:space="preserve">        Transfers to unrestricted fund</t>
  </si>
  <si>
    <t>Student Media</t>
  </si>
  <si>
    <t>FOR THE YEAR ENDED JUNE 30, 2015</t>
  </si>
  <si>
    <t>AS OF JUNE 30,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</si>
</sst>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7" fontId="48" fillId="0" borderId="0" xfId="59" applyFont="1" applyFill="1" applyAlignment="1" applyProtection="1">
      <alignment vertical="center"/>
      <protection/>
    </xf>
    <xf numFmtId="164" fontId="48" fillId="0" borderId="0" xfId="48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Alignment="1" applyProtection="1">
      <alignment vertical="center"/>
      <protection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37" fontId="50" fillId="0" borderId="0" xfId="60" applyFont="1" applyFill="1" applyBorder="1" applyAlignment="1">
      <alignment vertical="center"/>
      <protection/>
    </xf>
    <xf numFmtId="37" fontId="4" fillId="0" borderId="0" xfId="60" applyFont="1" applyFill="1" applyBorder="1" applyAlignment="1">
      <alignment vertical="center"/>
      <protection/>
    </xf>
    <xf numFmtId="165" fontId="4" fillId="0" borderId="12" xfId="44" applyNumberFormat="1" applyFont="1" applyFill="1" applyBorder="1" applyAlignment="1" applyProtection="1">
      <alignment vertical="center"/>
      <protection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12" xfId="59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37" fontId="6" fillId="0" borderId="0" xfId="60" applyFont="1" applyFill="1" applyBorder="1" applyAlignment="1">
      <alignment horizontal="right" vertical="center"/>
      <protection/>
    </xf>
    <xf numFmtId="0" fontId="47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104775</xdr:rowOff>
    </xdr:from>
    <xdr:to>
      <xdr:col>0</xdr:col>
      <xdr:colOff>2543175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2333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57150</xdr:rowOff>
    </xdr:from>
    <xdr:to>
      <xdr:col>1</xdr:col>
      <xdr:colOff>9525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28600"/>
          <a:ext cx="2038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7"/>
  <sheetViews>
    <sheetView tabSelected="1" zoomScalePageLayoutView="0" workbookViewId="0" topLeftCell="A1">
      <selection activeCell="K44" sqref="K44"/>
    </sheetView>
  </sheetViews>
  <sheetFormatPr defaultColWidth="9.140625" defaultRowHeight="15"/>
  <cols>
    <col min="1" max="1" width="41.8515625" style="5" customWidth="1"/>
    <col min="2" max="2" width="1.7109375" style="4" customWidth="1"/>
    <col min="3" max="3" width="12.28125" style="4" bestFit="1" customWidth="1"/>
    <col min="4" max="4" width="1.7109375" style="4" customWidth="1"/>
    <col min="5" max="5" width="13.8515625" style="4" bestFit="1" customWidth="1"/>
    <col min="6" max="6" width="1.7109375" style="4" customWidth="1"/>
    <col min="7" max="7" width="12.28125" style="4" customWidth="1"/>
    <col min="8" max="8" width="1.7109375" style="4" customWidth="1"/>
    <col min="9" max="9" width="12.28125" style="4" customWidth="1"/>
    <col min="10" max="10" width="1.7109375" style="4" customWidth="1"/>
    <col min="11" max="11" width="12.28125" style="4" customWidth="1"/>
    <col min="12" max="16384" width="9.140625" style="4" customWidth="1"/>
  </cols>
  <sheetData>
    <row r="2" ht="13.5" customHeight="1">
      <c r="A2" s="41"/>
    </row>
    <row r="3" spans="1:20" ht="16.5">
      <c r="A3" s="41"/>
      <c r="C3" s="40" t="s">
        <v>19</v>
      </c>
      <c r="D3" s="40"/>
      <c r="E3" s="40"/>
      <c r="F3" s="40"/>
      <c r="G3" s="40"/>
      <c r="H3" s="40"/>
      <c r="I3" s="40"/>
      <c r="J3" s="40"/>
      <c r="K3" s="40"/>
      <c r="L3" s="34"/>
      <c r="M3" s="34"/>
      <c r="N3" s="34"/>
      <c r="O3" s="34"/>
      <c r="P3" s="34"/>
      <c r="Q3" s="34"/>
      <c r="R3" s="34"/>
      <c r="S3" s="34"/>
      <c r="T3" s="34"/>
    </row>
    <row r="4" spans="1:20" ht="9" customHeight="1">
      <c r="A4" s="41"/>
      <c r="C4" s="1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</row>
    <row r="5" spans="1:20" ht="15.75">
      <c r="A5" s="41"/>
      <c r="C5" s="39" t="s">
        <v>0</v>
      </c>
      <c r="D5" s="39"/>
      <c r="E5" s="39"/>
      <c r="F5" s="39"/>
      <c r="G5" s="39"/>
      <c r="H5" s="39"/>
      <c r="I5" s="39"/>
      <c r="J5" s="39"/>
      <c r="K5" s="39"/>
      <c r="L5" s="35"/>
      <c r="M5" s="35"/>
      <c r="N5" s="35"/>
      <c r="O5" s="35"/>
      <c r="P5" s="35"/>
      <c r="Q5" s="35"/>
      <c r="R5" s="35"/>
      <c r="S5" s="35"/>
      <c r="T5" s="35"/>
    </row>
    <row r="6" spans="1:20" ht="15.75">
      <c r="A6" s="41"/>
      <c r="C6" s="39" t="s">
        <v>53</v>
      </c>
      <c r="D6" s="39"/>
      <c r="E6" s="39"/>
      <c r="F6" s="39"/>
      <c r="G6" s="39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  <c r="S6" s="35"/>
      <c r="T6" s="35"/>
    </row>
    <row r="7" ht="13.5" customHeight="1">
      <c r="A7" s="41"/>
    </row>
    <row r="8" ht="7.5" customHeight="1"/>
    <row r="9" ht="6" customHeight="1"/>
    <row r="11" spans="3:11" s="30" customFormat="1" ht="15.75">
      <c r="C11" s="33" t="s">
        <v>17</v>
      </c>
      <c r="D11" s="29"/>
      <c r="E11" s="33" t="s">
        <v>51</v>
      </c>
      <c r="F11" s="29"/>
      <c r="G11" s="33" t="s">
        <v>27</v>
      </c>
      <c r="H11" s="29"/>
      <c r="I11" s="33" t="s">
        <v>26</v>
      </c>
      <c r="J11" s="29"/>
      <c r="K11" s="33" t="s">
        <v>38</v>
      </c>
    </row>
    <row r="12" spans="1:11" ht="15.75">
      <c r="A12" s="12" t="s">
        <v>1</v>
      </c>
      <c r="B12" s="13"/>
      <c r="C12" s="12"/>
      <c r="D12" s="13"/>
      <c r="E12" s="12"/>
      <c r="F12" s="13"/>
      <c r="G12" s="12"/>
      <c r="H12" s="13"/>
      <c r="I12" s="12"/>
      <c r="J12" s="13"/>
      <c r="K12" s="12"/>
    </row>
    <row r="13" spans="1:11" ht="15.75">
      <c r="A13" s="12" t="s">
        <v>2</v>
      </c>
      <c r="B13" s="14"/>
      <c r="C13" s="15">
        <f>SUM(E13:K13)</f>
        <v>1563717</v>
      </c>
      <c r="D13" s="14"/>
      <c r="E13" s="15">
        <f>76513-1</f>
        <v>76512</v>
      </c>
      <c r="F13" s="14"/>
      <c r="G13" s="15">
        <v>1181976</v>
      </c>
      <c r="H13" s="14"/>
      <c r="I13" s="15">
        <f>587197-2</f>
        <v>587195</v>
      </c>
      <c r="J13" s="14"/>
      <c r="K13" s="15">
        <v>-281966</v>
      </c>
    </row>
    <row r="14" spans="1:11" ht="15.75">
      <c r="A14" s="12" t="s">
        <v>41</v>
      </c>
      <c r="B14" s="14"/>
      <c r="C14" s="28">
        <f>SUM(E14:K14)</f>
        <v>229931</v>
      </c>
      <c r="D14" s="32"/>
      <c r="E14" s="28">
        <v>0</v>
      </c>
      <c r="F14" s="32"/>
      <c r="G14" s="28">
        <v>229931</v>
      </c>
      <c r="H14" s="32"/>
      <c r="I14" s="28">
        <v>0</v>
      </c>
      <c r="J14" s="32"/>
      <c r="K14" s="28">
        <v>0</v>
      </c>
    </row>
    <row r="15" spans="1:11" ht="15.75">
      <c r="A15" s="12" t="s">
        <v>16</v>
      </c>
      <c r="B15" s="14"/>
      <c r="C15" s="28">
        <f>SUM(E15:K15)</f>
        <v>385281</v>
      </c>
      <c r="D15" s="14"/>
      <c r="E15" s="28">
        <v>3396</v>
      </c>
      <c r="F15" s="14"/>
      <c r="G15" s="28">
        <v>106585</v>
      </c>
      <c r="H15" s="14"/>
      <c r="I15" s="28">
        <v>69042</v>
      </c>
      <c r="J15" s="14"/>
      <c r="K15" s="28">
        <v>206258</v>
      </c>
    </row>
    <row r="16" spans="1:11" ht="15.75">
      <c r="A16" s="12" t="s">
        <v>3</v>
      </c>
      <c r="B16" s="16"/>
      <c r="C16" s="17">
        <f>SUM(C13:C15)</f>
        <v>2178929</v>
      </c>
      <c r="D16" s="16"/>
      <c r="E16" s="17">
        <f>SUM(E13:E15)</f>
        <v>79908</v>
      </c>
      <c r="F16" s="16"/>
      <c r="G16" s="17">
        <f>SUM(G13:G15)</f>
        <v>1518492</v>
      </c>
      <c r="H16" s="16"/>
      <c r="I16" s="17">
        <f>SUM(I13:I15)</f>
        <v>656237</v>
      </c>
      <c r="J16" s="16"/>
      <c r="K16" s="17">
        <f>SUM(K13:K15)</f>
        <v>-75708</v>
      </c>
    </row>
    <row r="17" spans="1:11" ht="15.75">
      <c r="A17" s="12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2" t="s">
        <v>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2" t="s">
        <v>5</v>
      </c>
      <c r="B19" s="16"/>
      <c r="C19" s="28">
        <f>SUM(E19:K19)</f>
        <v>-21628</v>
      </c>
      <c r="D19" s="16"/>
      <c r="E19" s="16">
        <v>0</v>
      </c>
      <c r="F19" s="16"/>
      <c r="G19" s="16">
        <v>-22264</v>
      </c>
      <c r="H19" s="16"/>
      <c r="I19" s="16">
        <v>463</v>
      </c>
      <c r="J19" s="16"/>
      <c r="K19" s="16">
        <v>173</v>
      </c>
    </row>
    <row r="20" spans="1:11" ht="15.75">
      <c r="A20" s="12" t="s">
        <v>18</v>
      </c>
      <c r="B20" s="16"/>
      <c r="C20" s="28">
        <f>SUM(E20:K20)</f>
        <v>296884</v>
      </c>
      <c r="D20" s="16"/>
      <c r="E20" s="16">
        <v>3577</v>
      </c>
      <c r="F20" s="16"/>
      <c r="G20" s="16">
        <v>0</v>
      </c>
      <c r="H20" s="16"/>
      <c r="I20" s="16">
        <v>78670</v>
      </c>
      <c r="J20" s="16"/>
      <c r="K20" s="16">
        <v>214637</v>
      </c>
    </row>
    <row r="21" spans="1:11" ht="15.75">
      <c r="A21" s="12" t="s">
        <v>6</v>
      </c>
      <c r="B21" s="16"/>
      <c r="C21" s="17">
        <f>SUM(C19:C20)</f>
        <v>275256</v>
      </c>
      <c r="D21" s="16"/>
      <c r="E21" s="17">
        <f>SUM(E19:E20)</f>
        <v>3577</v>
      </c>
      <c r="F21" s="16"/>
      <c r="G21" s="17">
        <f>SUM(G19:G20)</f>
        <v>-22264</v>
      </c>
      <c r="H21" s="16"/>
      <c r="I21" s="17">
        <f>SUM(I19:I20)</f>
        <v>79133</v>
      </c>
      <c r="J21" s="16"/>
      <c r="K21" s="17">
        <f>SUM(K19:K20)</f>
        <v>214810</v>
      </c>
    </row>
    <row r="22" spans="1:11" ht="15.75">
      <c r="A22" s="12"/>
      <c r="B22" s="16"/>
      <c r="C22" s="18"/>
      <c r="D22" s="16"/>
      <c r="E22" s="18"/>
      <c r="F22" s="16"/>
      <c r="G22" s="18"/>
      <c r="H22" s="16"/>
      <c r="I22" s="18"/>
      <c r="J22" s="16"/>
      <c r="K22" s="18"/>
    </row>
    <row r="23" spans="1:11" ht="16.5" thickBot="1">
      <c r="A23" s="12" t="s">
        <v>7</v>
      </c>
      <c r="B23" s="16"/>
      <c r="C23" s="19">
        <f>C16-C21</f>
        <v>1903673</v>
      </c>
      <c r="D23" s="16"/>
      <c r="E23" s="19">
        <f>E16-E21</f>
        <v>76331</v>
      </c>
      <c r="F23" s="16"/>
      <c r="G23" s="19">
        <f>G16-G21</f>
        <v>1540756</v>
      </c>
      <c r="H23" s="16"/>
      <c r="I23" s="19">
        <f>I16-I21</f>
        <v>577104</v>
      </c>
      <c r="J23" s="16"/>
      <c r="K23" s="19">
        <f>K16-K21</f>
        <v>-290518</v>
      </c>
    </row>
    <row r="24" spans="1:11" s="11" customFormat="1" ht="16.5" thickTop="1">
      <c r="A24" s="6"/>
      <c r="B24" s="8"/>
      <c r="C24" s="9"/>
      <c r="D24" s="8"/>
      <c r="E24" s="9"/>
      <c r="F24" s="8"/>
      <c r="G24" s="9"/>
      <c r="H24" s="8"/>
      <c r="I24" s="9"/>
      <c r="J24" s="8"/>
      <c r="K24" s="9"/>
    </row>
    <row r="25" spans="1:11" s="11" customFormat="1" ht="15.75">
      <c r="A25" s="6"/>
      <c r="B25" s="8"/>
      <c r="C25" s="9"/>
      <c r="D25" s="8"/>
      <c r="E25" s="9"/>
      <c r="F25" s="8"/>
      <c r="G25" s="9"/>
      <c r="H25" s="8"/>
      <c r="I25" s="9"/>
      <c r="J25" s="8"/>
      <c r="K25" s="9"/>
    </row>
    <row r="26" spans="1:11" s="11" customFormat="1" ht="15.75">
      <c r="A26" s="6"/>
      <c r="B26" s="8"/>
      <c r="C26" s="9"/>
      <c r="D26" s="8"/>
      <c r="E26" s="9"/>
      <c r="F26" s="8"/>
      <c r="G26" s="9"/>
      <c r="H26" s="8"/>
      <c r="I26" s="9"/>
      <c r="J26" s="8"/>
      <c r="K26" s="9"/>
    </row>
    <row r="27" spans="1:11" s="11" customFormat="1" ht="15.75">
      <c r="A27" s="6"/>
      <c r="B27" s="8"/>
      <c r="C27" s="9"/>
      <c r="D27" s="8"/>
      <c r="E27" s="9"/>
      <c r="F27" s="8"/>
      <c r="G27" s="9"/>
      <c r="H27" s="8"/>
      <c r="I27" s="9"/>
      <c r="J27" s="8"/>
      <c r="K27" s="9"/>
    </row>
    <row r="28" spans="1:11" s="11" customFormat="1" ht="15.75">
      <c r="A28" s="6"/>
      <c r="B28" s="35"/>
      <c r="C28" s="39" t="s">
        <v>8</v>
      </c>
      <c r="D28" s="39"/>
      <c r="E28" s="39"/>
      <c r="F28" s="39"/>
      <c r="G28" s="39"/>
      <c r="H28" s="39"/>
      <c r="I28" s="39"/>
      <c r="J28" s="39"/>
      <c r="K28" s="39"/>
    </row>
    <row r="29" spans="1:11" ht="15.75">
      <c r="A29" s="6"/>
      <c r="B29" s="35"/>
      <c r="C29" s="39" t="s">
        <v>52</v>
      </c>
      <c r="D29" s="39"/>
      <c r="E29" s="39"/>
      <c r="F29" s="39"/>
      <c r="G29" s="39"/>
      <c r="H29" s="39"/>
      <c r="I29" s="39"/>
      <c r="J29" s="39"/>
      <c r="K29" s="39"/>
    </row>
    <row r="30" spans="1:11" ht="15.75">
      <c r="A30" s="6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3:11" s="30" customFormat="1" ht="15.75">
      <c r="C31" s="33" t="s">
        <v>17</v>
      </c>
      <c r="D31" s="29"/>
      <c r="E31" s="33" t="s">
        <v>51</v>
      </c>
      <c r="F31" s="29"/>
      <c r="G31" s="33" t="s">
        <v>27</v>
      </c>
      <c r="H31" s="29"/>
      <c r="I31" s="33" t="s">
        <v>26</v>
      </c>
      <c r="J31" s="29"/>
      <c r="K31" s="33" t="s">
        <v>38</v>
      </c>
    </row>
    <row r="32" spans="1:11" ht="15.75">
      <c r="A32" s="12" t="s">
        <v>9</v>
      </c>
      <c r="B32" s="16"/>
      <c r="C32" s="18"/>
      <c r="D32" s="16"/>
      <c r="E32" s="18"/>
      <c r="F32" s="16"/>
      <c r="G32" s="18"/>
      <c r="H32" s="16"/>
      <c r="I32" s="18"/>
      <c r="J32" s="16"/>
      <c r="K32" s="18"/>
    </row>
    <row r="33" spans="1:11" ht="15.75">
      <c r="A33" s="12" t="s">
        <v>10</v>
      </c>
      <c r="B33" s="16"/>
      <c r="C33" s="18"/>
      <c r="D33" s="16"/>
      <c r="E33" s="18"/>
      <c r="F33" s="16"/>
      <c r="G33" s="18"/>
      <c r="H33" s="16"/>
      <c r="I33" s="18"/>
      <c r="J33" s="16"/>
      <c r="K33" s="18"/>
    </row>
    <row r="34" spans="1:11" ht="15.75">
      <c r="A34" s="12" t="s">
        <v>11</v>
      </c>
      <c r="B34" s="16"/>
      <c r="C34" s="15">
        <f>SUM(E34:K34)</f>
        <v>1605705</v>
      </c>
      <c r="D34" s="16"/>
      <c r="E34" s="20">
        <v>84132</v>
      </c>
      <c r="F34" s="16"/>
      <c r="G34" s="20">
        <v>1415923</v>
      </c>
      <c r="H34" s="16"/>
      <c r="I34" s="20">
        <v>389960</v>
      </c>
      <c r="J34" s="16"/>
      <c r="K34" s="20">
        <v>-284310</v>
      </c>
    </row>
    <row r="35" spans="1:11" ht="15.75">
      <c r="A35" s="12" t="s">
        <v>12</v>
      </c>
      <c r="B35" s="16"/>
      <c r="C35" s="28">
        <f>SUM(E35:K35)</f>
        <v>142288</v>
      </c>
      <c r="D35" s="16"/>
      <c r="E35" s="16">
        <v>-6351</v>
      </c>
      <c r="F35" s="16"/>
      <c r="G35" s="16">
        <v>149392</v>
      </c>
      <c r="H35" s="16"/>
      <c r="I35" s="16">
        <v>37471</v>
      </c>
      <c r="J35" s="16"/>
      <c r="K35" s="16">
        <v>-38224</v>
      </c>
    </row>
    <row r="36" spans="1:11" ht="15.75">
      <c r="A36" s="12" t="s">
        <v>50</v>
      </c>
      <c r="B36" s="16"/>
      <c r="C36" s="28">
        <f>SUM(E36:K36)</f>
        <v>0</v>
      </c>
      <c r="D36" s="16"/>
      <c r="E36" s="16">
        <v>0</v>
      </c>
      <c r="F36" s="16"/>
      <c r="G36" s="16">
        <v>0</v>
      </c>
      <c r="H36" s="16"/>
      <c r="I36" s="16">
        <v>0</v>
      </c>
      <c r="J36" s="16"/>
      <c r="K36" s="16">
        <v>0</v>
      </c>
    </row>
    <row r="37" spans="1:11" ht="15.75">
      <c r="A37" s="12" t="s">
        <v>48</v>
      </c>
      <c r="B37" s="16"/>
      <c r="C37" s="28">
        <f>SUM(E37:K37)</f>
        <v>-27159</v>
      </c>
      <c r="D37" s="16"/>
      <c r="E37" s="16">
        <v>0</v>
      </c>
      <c r="F37" s="16"/>
      <c r="G37" s="16">
        <v>-27159</v>
      </c>
      <c r="H37" s="16"/>
      <c r="I37" s="16">
        <v>0</v>
      </c>
      <c r="J37" s="16"/>
      <c r="K37" s="16">
        <v>0</v>
      </c>
    </row>
    <row r="38" spans="1:11" ht="15.75">
      <c r="A38" s="12" t="s">
        <v>13</v>
      </c>
      <c r="B38" s="16"/>
      <c r="C38" s="17">
        <f>SUM(C34:C37)</f>
        <v>1720834</v>
      </c>
      <c r="D38" s="16"/>
      <c r="E38" s="17">
        <f>SUM(E34:E37)</f>
        <v>77781</v>
      </c>
      <c r="F38" s="16"/>
      <c r="G38" s="17">
        <f>SUM(G34:G37)</f>
        <v>1538156</v>
      </c>
      <c r="H38" s="16"/>
      <c r="I38" s="17">
        <f>SUM(I34:I37)</f>
        <v>427431</v>
      </c>
      <c r="J38" s="16"/>
      <c r="K38" s="17">
        <f>SUM(K34:K37)</f>
        <v>-322534</v>
      </c>
    </row>
    <row r="39" spans="1:11" ht="15.75">
      <c r="A39" s="12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2" t="s">
        <v>46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2" t="s">
        <v>11</v>
      </c>
      <c r="B41" s="16"/>
      <c r="C41" s="28">
        <f>SUM(E41:K41)</f>
        <v>186104</v>
      </c>
      <c r="D41" s="16"/>
      <c r="E41" s="16">
        <v>5541</v>
      </c>
      <c r="F41" s="16"/>
      <c r="G41" s="16">
        <v>2600</v>
      </c>
      <c r="H41" s="16"/>
      <c r="I41" s="16">
        <v>149153</v>
      </c>
      <c r="J41" s="16"/>
      <c r="K41" s="16">
        <v>28810</v>
      </c>
    </row>
    <row r="42" spans="1:11" ht="15.75">
      <c r="A42" s="12" t="s">
        <v>14</v>
      </c>
      <c r="B42" s="16"/>
      <c r="C42" s="28">
        <f>SUM(E42:K42)</f>
        <v>5474</v>
      </c>
      <c r="D42" s="16"/>
      <c r="E42" s="16">
        <v>1748</v>
      </c>
      <c r="F42" s="16"/>
      <c r="G42" s="16">
        <v>0</v>
      </c>
      <c r="H42" s="16"/>
      <c r="I42" s="16">
        <v>520</v>
      </c>
      <c r="J42" s="16"/>
      <c r="K42" s="16">
        <v>3206</v>
      </c>
    </row>
    <row r="43" spans="1:11" ht="15.75">
      <c r="A43" s="12" t="s">
        <v>49</v>
      </c>
      <c r="B43" s="16"/>
      <c r="C43" s="28">
        <f>SUM(E43:K43)</f>
        <v>-8739</v>
      </c>
      <c r="D43" s="16"/>
      <c r="E43" s="16">
        <v>-8739</v>
      </c>
      <c r="F43" s="16"/>
      <c r="G43" s="16">
        <v>0</v>
      </c>
      <c r="H43" s="16"/>
      <c r="I43" s="16">
        <v>0</v>
      </c>
      <c r="J43" s="16"/>
      <c r="K43" s="16">
        <v>0</v>
      </c>
    </row>
    <row r="44" spans="1:11" ht="15.75">
      <c r="A44" s="12" t="s">
        <v>45</v>
      </c>
      <c r="B44" s="16"/>
      <c r="C44" s="21">
        <f>SUM(C41:C43)</f>
        <v>182839</v>
      </c>
      <c r="D44" s="16"/>
      <c r="E44" s="21">
        <f>SUM(E41:E43)</f>
        <v>-1450</v>
      </c>
      <c r="F44" s="16"/>
      <c r="G44" s="21">
        <f>SUM(G41:G43)</f>
        <v>2600</v>
      </c>
      <c r="H44" s="16"/>
      <c r="I44" s="21">
        <f>SUM(I41:I43)</f>
        <v>149673</v>
      </c>
      <c r="J44" s="16"/>
      <c r="K44" s="21">
        <f>SUM(K41:K43)</f>
        <v>32016</v>
      </c>
    </row>
    <row r="45" spans="1:11" ht="15.75">
      <c r="A45" s="12"/>
      <c r="B45" s="13"/>
      <c r="C45" s="16"/>
      <c r="D45" s="13"/>
      <c r="E45" s="16"/>
      <c r="F45" s="13"/>
      <c r="G45" s="16"/>
      <c r="H45" s="13"/>
      <c r="I45" s="16"/>
      <c r="J45" s="13"/>
      <c r="K45" s="16"/>
    </row>
    <row r="46" spans="1:11" ht="16.5" thickBot="1">
      <c r="A46" s="12" t="s">
        <v>15</v>
      </c>
      <c r="B46" s="16"/>
      <c r="C46" s="22">
        <f>C38+C44</f>
        <v>1903673</v>
      </c>
      <c r="D46" s="16"/>
      <c r="E46" s="22">
        <f>E38+E44</f>
        <v>76331</v>
      </c>
      <c r="F46" s="16"/>
      <c r="G46" s="22">
        <f>G38+G44</f>
        <v>1540756</v>
      </c>
      <c r="H46" s="16"/>
      <c r="I46" s="22">
        <f>I38+I44</f>
        <v>577104</v>
      </c>
      <c r="J46" s="16"/>
      <c r="K46" s="22">
        <f>K38+K44</f>
        <v>-290518</v>
      </c>
    </row>
    <row r="47" spans="1:11" ht="16.5" thickTop="1">
      <c r="A47" s="10"/>
      <c r="B47" s="7"/>
      <c r="C47" s="11"/>
      <c r="D47" s="7"/>
      <c r="E47" s="11"/>
      <c r="F47" s="7"/>
      <c r="G47" s="11"/>
      <c r="H47" s="7"/>
      <c r="I47" s="11"/>
      <c r="J47" s="7"/>
      <c r="K47" s="11"/>
    </row>
  </sheetData>
  <sheetProtection/>
  <mergeCells count="6">
    <mergeCell ref="C6:K6"/>
    <mergeCell ref="C28:K28"/>
    <mergeCell ref="C29:K29"/>
    <mergeCell ref="C3:K3"/>
    <mergeCell ref="C5:K5"/>
    <mergeCell ref="A2:A7"/>
  </mergeCells>
  <conditionalFormatting sqref="A12:K23 A32:K46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portrait" scale="84" r:id="rId2"/>
  <headerFooter>
    <oddFooter>&amp;R&amp;"Goudy Old Style,Regular"&amp;10Page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30.8515625" style="5" bestFit="1" customWidth="1"/>
    <col min="2" max="2" width="1.7109375" style="4" customWidth="1"/>
    <col min="3" max="3" width="12.7109375" style="4" customWidth="1"/>
    <col min="4" max="4" width="1.7109375" style="4" customWidth="1"/>
    <col min="5" max="5" width="13.8515625" style="4" bestFit="1" customWidth="1"/>
    <col min="6" max="6" width="1.7109375" style="4" customWidth="1"/>
    <col min="7" max="7" width="12.7109375" style="4" customWidth="1"/>
    <col min="8" max="8" width="1.7109375" style="4" customWidth="1"/>
    <col min="9" max="9" width="12.7109375" style="4" customWidth="1"/>
    <col min="10" max="10" width="1.7109375" style="4" customWidth="1"/>
    <col min="11" max="11" width="12.7109375" style="4" customWidth="1"/>
    <col min="12" max="16384" width="9.140625" style="4" customWidth="1"/>
  </cols>
  <sheetData>
    <row r="2" ht="13.5" customHeight="1">
      <c r="A2" s="41"/>
    </row>
    <row r="3" spans="1:11" ht="16.5">
      <c r="A3" s="41"/>
      <c r="C3" s="40" t="s">
        <v>20</v>
      </c>
      <c r="D3" s="40"/>
      <c r="E3" s="40"/>
      <c r="F3" s="40"/>
      <c r="G3" s="40"/>
      <c r="H3" s="40"/>
      <c r="I3" s="40"/>
      <c r="J3" s="40"/>
      <c r="K3" s="40"/>
    </row>
    <row r="4" spans="1:11" ht="9" customHeight="1">
      <c r="A4" s="41"/>
      <c r="C4" s="1"/>
      <c r="D4" s="2"/>
      <c r="E4" s="3"/>
      <c r="F4" s="2"/>
      <c r="G4" s="3"/>
      <c r="H4" s="2"/>
      <c r="I4" s="3"/>
      <c r="J4" s="2"/>
      <c r="K4" s="3"/>
    </row>
    <row r="5" spans="1:11" ht="15.75">
      <c r="A5" s="41"/>
      <c r="C5" s="39" t="s">
        <v>47</v>
      </c>
      <c r="D5" s="39"/>
      <c r="E5" s="39"/>
      <c r="F5" s="39"/>
      <c r="G5" s="39"/>
      <c r="H5" s="39"/>
      <c r="I5" s="39"/>
      <c r="J5" s="39"/>
      <c r="K5" s="39"/>
    </row>
    <row r="6" spans="1:11" ht="15.75">
      <c r="A6" s="41"/>
      <c r="C6" s="39" t="s">
        <v>52</v>
      </c>
      <c r="D6" s="39"/>
      <c r="E6" s="39"/>
      <c r="F6" s="39"/>
      <c r="G6" s="39"/>
      <c r="H6" s="39"/>
      <c r="I6" s="39"/>
      <c r="J6" s="39"/>
      <c r="K6" s="39"/>
    </row>
    <row r="7" spans="1:11" ht="13.5" customHeight="1">
      <c r="A7" s="41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2:11" ht="13.5"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2:11" ht="6.75" customHeight="1"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2:11" ht="7.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2:11" s="30" customFormat="1" ht="15.75">
      <c r="B11" s="29"/>
      <c r="C11" s="33" t="s">
        <v>17</v>
      </c>
      <c r="D11" s="29"/>
      <c r="E11" s="33" t="s">
        <v>51</v>
      </c>
      <c r="F11" s="29"/>
      <c r="G11" s="33" t="s">
        <v>27</v>
      </c>
      <c r="H11" s="29"/>
      <c r="I11" s="33" t="s">
        <v>26</v>
      </c>
      <c r="J11" s="29"/>
      <c r="K11" s="33" t="s">
        <v>38</v>
      </c>
    </row>
    <row r="12" spans="1:11" ht="15.75">
      <c r="A12" s="12" t="s">
        <v>21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</row>
    <row r="13" spans="1:11" ht="15.75">
      <c r="A13" s="12" t="s">
        <v>44</v>
      </c>
      <c r="B13" s="12"/>
      <c r="C13" s="31">
        <f>SUM(E13:K13)</f>
        <v>1774697</v>
      </c>
      <c r="D13" s="20"/>
      <c r="E13" s="31">
        <v>0</v>
      </c>
      <c r="F13" s="20"/>
      <c r="G13" s="31">
        <v>1654597</v>
      </c>
      <c r="H13" s="20"/>
      <c r="I13" s="31">
        <v>90021</v>
      </c>
      <c r="J13" s="20"/>
      <c r="K13" s="31">
        <v>30079</v>
      </c>
    </row>
    <row r="14" spans="1:11" ht="15.75">
      <c r="A14" s="12" t="s">
        <v>22</v>
      </c>
      <c r="B14" s="12"/>
      <c r="C14" s="12">
        <f>SUM(E14:K14)</f>
        <v>523763</v>
      </c>
      <c r="D14" s="13"/>
      <c r="E14" s="28">
        <v>6755</v>
      </c>
      <c r="F14" s="13"/>
      <c r="G14" s="28">
        <v>0</v>
      </c>
      <c r="H14" s="32"/>
      <c r="I14" s="28">
        <v>74365</v>
      </c>
      <c r="J14" s="13"/>
      <c r="K14" s="28">
        <v>442643</v>
      </c>
    </row>
    <row r="15" spans="1:11" ht="15.75">
      <c r="A15" s="12" t="s">
        <v>23</v>
      </c>
      <c r="B15" s="12"/>
      <c r="C15" s="37">
        <f>SUM(C13:C14)</f>
        <v>2298460</v>
      </c>
      <c r="D15" s="16"/>
      <c r="E15" s="37">
        <f>SUM(E13:E14)</f>
        <v>6755</v>
      </c>
      <c r="F15" s="16"/>
      <c r="G15" s="37">
        <f>SUM(G13:G14)</f>
        <v>1654597</v>
      </c>
      <c r="H15" s="16"/>
      <c r="I15" s="37">
        <f>SUM(I13:I14)</f>
        <v>164386</v>
      </c>
      <c r="J15" s="16"/>
      <c r="K15" s="37">
        <f>SUM(K13:K14)</f>
        <v>472722</v>
      </c>
    </row>
    <row r="16" spans="1:11" ht="15.75">
      <c r="A16" s="12"/>
      <c r="B16" s="12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2" t="s">
        <v>24</v>
      </c>
      <c r="B17" s="12"/>
      <c r="C17" s="12">
        <f>SUM(E17:K17)</f>
        <v>1198199</v>
      </c>
      <c r="D17" s="16"/>
      <c r="E17" s="18">
        <v>0</v>
      </c>
      <c r="F17" s="16"/>
      <c r="G17" s="18">
        <v>1191076</v>
      </c>
      <c r="H17" s="16"/>
      <c r="I17" s="18">
        <v>0</v>
      </c>
      <c r="J17" s="16"/>
      <c r="K17" s="18">
        <v>7123</v>
      </c>
    </row>
    <row r="18" spans="1:11" ht="15.75">
      <c r="A18" s="12" t="s">
        <v>25</v>
      </c>
      <c r="B18" s="12"/>
      <c r="C18" s="17">
        <f>C15-C17</f>
        <v>1100261</v>
      </c>
      <c r="D18" s="16"/>
      <c r="E18" s="17">
        <f>E15-E17</f>
        <v>6755</v>
      </c>
      <c r="F18" s="16"/>
      <c r="G18" s="17">
        <f>G15-G17</f>
        <v>463521</v>
      </c>
      <c r="H18" s="16"/>
      <c r="I18" s="17">
        <f>I15-I17</f>
        <v>164386</v>
      </c>
      <c r="J18" s="16"/>
      <c r="K18" s="17">
        <f>K15-K17</f>
        <v>465599</v>
      </c>
    </row>
    <row r="19" spans="1:11" ht="15.75">
      <c r="A19" s="12"/>
      <c r="B19" s="12"/>
      <c r="C19" s="18"/>
      <c r="D19" s="16"/>
      <c r="E19" s="18"/>
      <c r="F19" s="16"/>
      <c r="G19" s="18"/>
      <c r="H19" s="16"/>
      <c r="I19" s="18"/>
      <c r="J19" s="16"/>
      <c r="K19" s="18"/>
    </row>
    <row r="20" spans="1:11" ht="15.75">
      <c r="A20" s="12" t="s">
        <v>28</v>
      </c>
      <c r="B20" s="12"/>
      <c r="C20" s="18"/>
      <c r="D20" s="16"/>
      <c r="E20" s="18"/>
      <c r="F20" s="16"/>
      <c r="G20" s="18"/>
      <c r="H20" s="16"/>
      <c r="I20" s="18"/>
      <c r="J20" s="16"/>
      <c r="K20" s="18"/>
    </row>
    <row r="21" spans="1:11" ht="15.75">
      <c r="A21" s="12" t="s">
        <v>42</v>
      </c>
      <c r="B21" s="12"/>
      <c r="C21" s="12">
        <f aca="true" t="shared" si="0" ref="C21:C28">SUM(E21:K21)</f>
        <v>267645</v>
      </c>
      <c r="D21" s="16"/>
      <c r="E21" s="18">
        <v>0</v>
      </c>
      <c r="F21" s="16"/>
      <c r="G21" s="18">
        <v>92859</v>
      </c>
      <c r="H21" s="16"/>
      <c r="I21" s="18">
        <v>20832</v>
      </c>
      <c r="J21" s="16"/>
      <c r="K21" s="18">
        <v>153954</v>
      </c>
    </row>
    <row r="22" spans="1:11" ht="15.75">
      <c r="A22" s="12" t="s">
        <v>40</v>
      </c>
      <c r="B22" s="12"/>
      <c r="C22" s="12">
        <f t="shared" si="0"/>
        <v>39701</v>
      </c>
      <c r="D22" s="16"/>
      <c r="E22" s="18">
        <v>9606</v>
      </c>
      <c r="F22" s="16"/>
      <c r="G22" s="18">
        <v>11844</v>
      </c>
      <c r="H22" s="16"/>
      <c r="I22" s="18">
        <v>18251</v>
      </c>
      <c r="J22" s="16"/>
      <c r="K22" s="18">
        <v>0</v>
      </c>
    </row>
    <row r="23" spans="1:11" ht="15.75">
      <c r="A23" s="12" t="s">
        <v>29</v>
      </c>
      <c r="B23" s="12"/>
      <c r="C23" s="12">
        <f t="shared" si="0"/>
        <v>102144</v>
      </c>
      <c r="D23" s="16"/>
      <c r="E23" s="18">
        <v>0</v>
      </c>
      <c r="F23" s="16"/>
      <c r="G23" s="18">
        <v>41183</v>
      </c>
      <c r="H23" s="16"/>
      <c r="I23" s="18">
        <v>9747</v>
      </c>
      <c r="J23" s="16"/>
      <c r="K23" s="18">
        <v>51214</v>
      </c>
    </row>
    <row r="24" spans="1:11" ht="15.75">
      <c r="A24" s="12" t="s">
        <v>31</v>
      </c>
      <c r="B24" s="12"/>
      <c r="C24" s="12">
        <f t="shared" si="0"/>
        <v>34128</v>
      </c>
      <c r="D24" s="16"/>
      <c r="E24" s="18">
        <v>0</v>
      </c>
      <c r="F24" s="16"/>
      <c r="G24" s="18">
        <v>6336</v>
      </c>
      <c r="H24" s="16"/>
      <c r="I24" s="18">
        <v>27792</v>
      </c>
      <c r="J24" s="16"/>
      <c r="K24" s="18">
        <v>0</v>
      </c>
    </row>
    <row r="25" spans="1:11" ht="15.75">
      <c r="A25" s="12" t="s">
        <v>30</v>
      </c>
      <c r="B25" s="12"/>
      <c r="C25" s="12">
        <f t="shared" si="0"/>
        <v>134395</v>
      </c>
      <c r="D25" s="16"/>
      <c r="E25" s="18">
        <v>0</v>
      </c>
      <c r="F25" s="16"/>
      <c r="G25" s="18">
        <v>573</v>
      </c>
      <c r="H25" s="16"/>
      <c r="I25" s="18">
        <v>4546</v>
      </c>
      <c r="J25" s="16"/>
      <c r="K25" s="18">
        <v>129276</v>
      </c>
    </row>
    <row r="26" spans="1:11" ht="15.75">
      <c r="A26" s="12" t="s">
        <v>33</v>
      </c>
      <c r="B26" s="12"/>
      <c r="C26" s="12">
        <f t="shared" si="0"/>
        <v>5474</v>
      </c>
      <c r="D26" s="16"/>
      <c r="E26" s="18">
        <v>1748</v>
      </c>
      <c r="F26" s="16"/>
      <c r="G26" s="18">
        <v>0</v>
      </c>
      <c r="H26" s="16"/>
      <c r="I26" s="18">
        <v>520</v>
      </c>
      <c r="J26" s="16"/>
      <c r="K26" s="18">
        <v>3206</v>
      </c>
    </row>
    <row r="27" spans="1:11" ht="15.75">
      <c r="A27" s="12" t="s">
        <v>32</v>
      </c>
      <c r="B27" s="12"/>
      <c r="C27" s="12">
        <f t="shared" si="0"/>
        <v>134883</v>
      </c>
      <c r="D27" s="16"/>
      <c r="E27" s="18">
        <v>0</v>
      </c>
      <c r="F27" s="16"/>
      <c r="G27" s="18">
        <v>134883</v>
      </c>
      <c r="H27" s="16"/>
      <c r="I27" s="18">
        <v>0</v>
      </c>
      <c r="J27" s="16"/>
      <c r="K27" s="18">
        <v>0</v>
      </c>
    </row>
    <row r="28" spans="1:11" ht="15.75">
      <c r="A28" s="12" t="s">
        <v>43</v>
      </c>
      <c r="B28" s="12"/>
      <c r="C28" s="12">
        <f t="shared" si="0"/>
        <v>262113</v>
      </c>
      <c r="D28" s="16"/>
      <c r="E28" s="18">
        <v>3148</v>
      </c>
      <c r="F28" s="16"/>
      <c r="G28" s="18">
        <v>37829</v>
      </c>
      <c r="H28" s="16"/>
      <c r="I28" s="18">
        <v>54963</v>
      </c>
      <c r="J28" s="16"/>
      <c r="K28" s="18">
        <v>166173</v>
      </c>
    </row>
    <row r="29" spans="1:11" ht="15.75">
      <c r="A29" s="12" t="s">
        <v>34</v>
      </c>
      <c r="B29" s="12"/>
      <c r="C29" s="17">
        <f>SUM(C20:C28)</f>
        <v>980483</v>
      </c>
      <c r="D29" s="16"/>
      <c r="E29" s="17">
        <f>SUM(E20:E28)</f>
        <v>14502</v>
      </c>
      <c r="F29" s="16"/>
      <c r="G29" s="17">
        <f>SUM(G20:G28)</f>
        <v>325507</v>
      </c>
      <c r="H29" s="16"/>
      <c r="I29" s="17">
        <f>SUM(I20:I28)</f>
        <v>136651</v>
      </c>
      <c r="J29" s="16"/>
      <c r="K29" s="17">
        <f>SUM(K20:K28)</f>
        <v>503823</v>
      </c>
    </row>
    <row r="30" spans="1:11" ht="15.75">
      <c r="A30" s="12"/>
      <c r="B30" s="12"/>
      <c r="C30" s="18"/>
      <c r="D30" s="16"/>
      <c r="E30" s="18"/>
      <c r="F30" s="16"/>
      <c r="G30" s="18"/>
      <c r="H30" s="16"/>
      <c r="I30" s="18"/>
      <c r="J30" s="16"/>
      <c r="K30" s="18"/>
    </row>
    <row r="31" spans="1:11" ht="15.75">
      <c r="A31" s="12" t="s">
        <v>39</v>
      </c>
      <c r="B31" s="12"/>
      <c r="C31" s="36">
        <f>C18-C29</f>
        <v>119778</v>
      </c>
      <c r="D31" s="16"/>
      <c r="E31" s="36">
        <f>E18-E29</f>
        <v>-7747</v>
      </c>
      <c r="F31" s="16"/>
      <c r="G31" s="36">
        <f>G18-G29</f>
        <v>138014</v>
      </c>
      <c r="H31" s="16"/>
      <c r="I31" s="36">
        <f>I18-I29</f>
        <v>27735</v>
      </c>
      <c r="J31" s="16"/>
      <c r="K31" s="36">
        <f>K18-K29</f>
        <v>-38224</v>
      </c>
    </row>
    <row r="32" spans="1:11" ht="15.75">
      <c r="A32" s="12"/>
      <c r="B32" s="12"/>
      <c r="C32" s="18"/>
      <c r="D32" s="16"/>
      <c r="E32" s="18"/>
      <c r="F32" s="16"/>
      <c r="G32" s="18"/>
      <c r="H32" s="16"/>
      <c r="I32" s="18"/>
      <c r="J32" s="16"/>
      <c r="K32" s="18"/>
    </row>
    <row r="33" spans="1:11" ht="15.75">
      <c r="A33" s="12" t="s">
        <v>35</v>
      </c>
      <c r="B33" s="12"/>
      <c r="C33" s="18"/>
      <c r="D33" s="16"/>
      <c r="E33" s="18"/>
      <c r="F33" s="16"/>
      <c r="G33" s="18"/>
      <c r="H33" s="16"/>
      <c r="I33" s="18"/>
      <c r="J33" s="16"/>
      <c r="K33" s="18"/>
    </row>
    <row r="34" spans="1:11" ht="15.75">
      <c r="A34" s="12" t="s">
        <v>36</v>
      </c>
      <c r="B34" s="12"/>
      <c r="C34" s="38">
        <f>SUM(E34:K34)</f>
        <v>22510</v>
      </c>
      <c r="D34" s="16"/>
      <c r="E34" s="36">
        <v>1396</v>
      </c>
      <c r="F34" s="16"/>
      <c r="G34" s="36">
        <v>11378</v>
      </c>
      <c r="H34" s="16"/>
      <c r="I34" s="36">
        <v>9736</v>
      </c>
      <c r="J34" s="16"/>
      <c r="K34" s="36">
        <v>0</v>
      </c>
    </row>
    <row r="35" spans="1:11" ht="15.75">
      <c r="A35" s="12"/>
      <c r="B35" s="12"/>
      <c r="C35" s="18"/>
      <c r="D35" s="16"/>
      <c r="E35" s="18"/>
      <c r="F35" s="16"/>
      <c r="G35" s="18"/>
      <c r="H35" s="16"/>
      <c r="I35" s="18"/>
      <c r="J35" s="16"/>
      <c r="K35" s="18"/>
    </row>
    <row r="36" spans="1:11" ht="16.5" thickBot="1">
      <c r="A36" s="12" t="s">
        <v>37</v>
      </c>
      <c r="B36" s="12"/>
      <c r="C36" s="19">
        <f>SUM(C31:C35)</f>
        <v>142288</v>
      </c>
      <c r="D36" s="16"/>
      <c r="E36" s="19">
        <f>SUM(E31:E35)</f>
        <v>-6351</v>
      </c>
      <c r="F36" s="16"/>
      <c r="G36" s="19">
        <f>SUM(G31:G35)</f>
        <v>149392</v>
      </c>
      <c r="H36" s="16"/>
      <c r="I36" s="19">
        <f>SUM(I31:I35)</f>
        <v>37471</v>
      </c>
      <c r="J36" s="16"/>
      <c r="K36" s="19">
        <f>SUM(K31:K35)</f>
        <v>-38224</v>
      </c>
    </row>
    <row r="37" spans="1:11" ht="16.5" thickTop="1">
      <c r="A37" s="26"/>
      <c r="B37" s="12"/>
      <c r="C37" s="25"/>
      <c r="D37" s="14"/>
      <c r="E37" s="25"/>
      <c r="F37" s="14"/>
      <c r="G37" s="25"/>
      <c r="H37" s="14"/>
      <c r="I37" s="25"/>
      <c r="J37" s="14"/>
      <c r="K37" s="25"/>
    </row>
    <row r="38" ht="13.5">
      <c r="A38" s="27"/>
    </row>
  </sheetData>
  <sheetProtection/>
  <mergeCells count="4">
    <mergeCell ref="C3:K3"/>
    <mergeCell ref="C5:K5"/>
    <mergeCell ref="C6:K6"/>
    <mergeCell ref="A2:A7"/>
  </mergeCells>
  <conditionalFormatting sqref="A12:K36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scale="97" r:id="rId2"/>
  <headerFooter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2015-09-10T15:22:12Z</cp:lastPrinted>
  <dcterms:created xsi:type="dcterms:W3CDTF">2009-06-22T13:37:23Z</dcterms:created>
  <dcterms:modified xsi:type="dcterms:W3CDTF">2015-09-10T15:23:19Z</dcterms:modified>
  <cp:category/>
  <cp:version/>
  <cp:contentType/>
  <cp:contentStatus/>
</cp:coreProperties>
</file>