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SCF LSUHSC-S" sheetId="1" r:id="rId1"/>
  </sheets>
  <externalReferences>
    <externalReference r:id="rId4"/>
  </externalReferences>
  <definedNames>
    <definedName name="_xlnm.Print_Area" localSheetId="0">'SCF LSUHSC-S'!$A$1:$E$103</definedName>
    <definedName name="_xlnm.Print_Titles" localSheetId="0">'SCF LSUHSC-S'!$1:$9</definedName>
  </definedNames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<sst xmlns="http://schemas.openxmlformats.org/spreadsheetml/2006/main" count="82" uniqueCount="81">
  <si>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</si>
  <si>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Statement of Cash Flows</t>
  </si>
  <si>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</si>
  <si>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</si>
  <si>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</si>
  <si>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</si>
  <si>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</si>
  <si>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</si>
  <si>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</si>
  <si>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</si>
  <si>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</si>
  <si>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</si>
  <si>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</si>
  <si>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</si>
  <si>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</si>
  <si>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</si>
  <si>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</t>
  </si>
  <si>
    <t>Net cash used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</si>
  <si>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</si>
  <si>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</si>
  <si>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</si>
  <si>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</si>
  <si>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</si>
  <si>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</si>
  <si>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FEMA receipts</t>
  </si>
  <si>
    <t>FEMA disbursements</t>
  </si>
  <si>
    <t>Direct lending receipts</t>
  </si>
  <si>
    <t>Direct lending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</si>
  <si>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</si>
  <si>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</si>
  <si>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</si>
  <si>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</si>
  <si>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</si>
  <si>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</si>
  <si>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</si>
  <si>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</si>
  <si>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</si>
  <si>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</si>
  <si>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</si>
  <si>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</si>
  <si>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</si>
  <si>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</si>
  <si>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</si>
  <si>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</si>
  <si>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</si>
  <si>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</si>
  <si>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by investing activities</t>
  </si>
  <si>
    <t>Net increase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</si>
  <si>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</si>
  <si>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</si>
  <si>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</si>
  <si>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</si>
  <si>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</si>
  <si>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</si>
  <si>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Depreciation expense</t>
  </si>
  <si>
    <t>Changes in assets and liabilities</t>
  </si>
  <si>
    <t>Increase in OPEB payable</t>
  </si>
  <si>
    <t>Net cash used by operating activities:</t>
  </si>
  <si>
    <t>Noncash investing, noncapital financing, and capital &amp;</t>
  </si>
  <si>
    <t>related financing transactions</t>
  </si>
  <si>
    <t>Non-cash state appropriations for property</t>
  </si>
  <si>
    <t>Non-cash capital gifts</t>
  </si>
  <si>
    <t>Net non-cash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</si>
  <si>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</si>
  <si>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</si>
  <si>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</si>
  <si>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in other assets</t>
  </si>
  <si>
    <t>Increase in other liabilities</t>
  </si>
  <si>
    <t>Transfers To/From Other System Institutions</t>
  </si>
  <si>
    <t>ARRA receipts</t>
  </si>
  <si>
    <t>Operating income (loss)</t>
  </si>
  <si>
    <t>Increase in deferred revenues</t>
  </si>
  <si>
    <t>Captial Appropriations</t>
  </si>
  <si>
    <t>Increase in deferred charges &amp; prepaid expenses</t>
  </si>
  <si>
    <t>Decrease in accounts payable &amp; accrued liabilities</t>
  </si>
  <si>
    <t>Increase in accounts receivable, net</t>
  </si>
  <si>
    <t>Decrease in compensated absences</t>
  </si>
  <si>
    <t>For the Year Ended June 30, 2014</t>
  </si>
  <si>
    <t>Deccrease in inventories</t>
  </si>
  <si>
    <t>Increase in notes receivable</t>
  </si>
  <si>
    <t>Decrease in amounts held in custody for others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</si>
</sst>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oudy Old Style"/>
      <family val="1"/>
    </font>
    <font>
      <sz val="10"/>
      <name val="Goudy Old Style"/>
      <family val="1"/>
    </font>
    <font>
      <b/>
      <sz val="10"/>
      <color indexed="20"/>
      <name val="Goudy Old Style"/>
      <family val="1"/>
    </font>
    <font>
      <b/>
      <sz val="12"/>
      <color indexed="8"/>
      <name val="Goudy Old Style"/>
      <family val="1"/>
    </font>
    <font>
      <sz val="12"/>
      <name val="Goudy Old Style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65" fontId="3" fillId="0" borderId="0" xfId="47" applyNumberFormat="1" applyFont="1" applyFill="1" applyAlignment="1">
      <alignment/>
    </xf>
    <xf numFmtId="164" fontId="3" fillId="0" borderId="10" xfId="42" applyNumberFormat="1" applyFont="1" applyFill="1" applyBorder="1" applyAlignment="1">
      <alignment/>
    </xf>
    <xf numFmtId="164" fontId="3" fillId="0" borderId="11" xfId="42" applyNumberFormat="1" applyFont="1" applyFill="1" applyBorder="1" applyAlignment="1">
      <alignment/>
    </xf>
    <xf numFmtId="165" fontId="3" fillId="0" borderId="12" xfId="47" applyNumberFormat="1" applyFont="1" applyFill="1" applyBorder="1" applyAlignment="1">
      <alignment/>
    </xf>
    <xf numFmtId="164" fontId="3" fillId="0" borderId="13" xfId="42" applyNumberFormat="1" applyFont="1" applyFill="1" applyBorder="1" applyAlignment="1">
      <alignment/>
    </xf>
    <xf numFmtId="0" fontId="3" fillId="0" borderId="0" xfId="61" applyFont="1" applyFill="1">
      <alignment/>
      <protection/>
    </xf>
    <xf numFmtId="165" fontId="3" fillId="0" borderId="13" xfId="47" applyNumberFormat="1" applyFont="1" applyFill="1" applyBorder="1" applyAlignment="1">
      <alignment/>
    </xf>
    <xf numFmtId="0" fontId="5" fillId="0" borderId="0" xfId="58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omma 5 3" xfId="45"/>
    <cellStyle name="Comma 5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85725</xdr:rowOff>
    </xdr:from>
    <xdr:to>
      <xdr:col>2</xdr:col>
      <xdr:colOff>742950</xdr:colOff>
      <xdr:row>7</xdr:row>
      <xdr:rowOff>114300</xdr:rowOff>
    </xdr:to>
    <xdr:pic>
      <xdr:nvPicPr>
        <xdr:cNvPr id="1" name="Picture 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cali\Local%20Settings\Temporary%20Internet%20Files\OLK22\Cash%20Flow\SCF-LSU_F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Worksheet"/>
    </sheetNames>
    <sheetDataSet>
      <sheetData sheetId="1">
        <row r="11">
          <cell r="D11">
            <v>0</v>
          </cell>
        </row>
        <row r="42">
          <cell r="D42">
            <v>0</v>
          </cell>
        </row>
        <row r="45">
          <cell r="D45">
            <v>0</v>
          </cell>
        </row>
        <row r="49">
          <cell r="D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8.7109375" style="1" customWidth="1"/>
    <col min="4" max="4" width="27.8515625" style="1" customWidth="1"/>
    <col min="5" max="5" width="15.7109375" style="1" customWidth="1"/>
    <col min="6" max="16384" width="9.140625" style="1" customWidth="1"/>
  </cols>
  <sheetData>
    <row r="1" spans="1:5" ht="13.5" customHeight="1">
      <c r="A1" s="17" t="s">
        <v>0</v>
      </c>
      <c r="B1" s="17"/>
      <c r="C1" s="17"/>
      <c r="D1" s="17"/>
      <c r="E1" s="17"/>
    </row>
    <row r="2" spans="1:5" ht="13.5" customHeight="1">
      <c r="A2" s="2"/>
      <c r="B2" s="2"/>
      <c r="C2" s="2"/>
      <c r="D2" s="2"/>
      <c r="E2" s="3"/>
    </row>
    <row r="3" spans="1:5" ht="13.5" customHeight="1">
      <c r="A3" s="18"/>
      <c r="B3" s="18"/>
      <c r="C3" s="18"/>
      <c r="D3" s="18"/>
      <c r="E3" s="18"/>
    </row>
    <row r="4" spans="1:5" ht="13.5" customHeight="1">
      <c r="A4" s="2"/>
      <c r="B4" s="2"/>
      <c r="C4"/>
      <c r="D4" s="19" t="s">
        <v>1</v>
      </c>
      <c r="E4" s="19"/>
    </row>
    <row r="5" spans="1:5" ht="6.75" customHeight="1">
      <c r="A5" s="4"/>
      <c r="B5" s="4"/>
      <c r="C5" s="4"/>
      <c r="D5" s="19"/>
      <c r="E5" s="19"/>
    </row>
    <row r="6" spans="1:5" ht="13.5" customHeight="1">
      <c r="A6" s="2"/>
      <c r="B6" s="2"/>
      <c r="C6" s="2"/>
      <c r="D6" s="19" t="s">
        <v>77</v>
      </c>
      <c r="E6" s="19"/>
    </row>
    <row r="7" spans="1:5" s="5" customFormat="1" ht="13.5" customHeight="1">
      <c r="A7" s="16"/>
      <c r="B7" s="16"/>
      <c r="C7" s="16"/>
      <c r="D7" s="16"/>
      <c r="E7" s="16"/>
    </row>
    <row r="8" spans="1:5" s="5" customFormat="1" ht="13.5" customHeight="1">
      <c r="A8" s="16"/>
      <c r="B8" s="16"/>
      <c r="C8" s="16"/>
      <c r="D8" s="16"/>
      <c r="E8" s="16"/>
    </row>
    <row r="9" s="6" customFormat="1" ht="13.5" customHeight="1">
      <c r="E9" s="7"/>
    </row>
    <row r="10" spans="1:5" s="6" customFormat="1" ht="13.5">
      <c r="A10" s="8" t="s">
        <v>2</v>
      </c>
      <c r="E10" s="7"/>
    </row>
    <row r="11" spans="2:5" s="6" customFormat="1" ht="13.5">
      <c r="B11" s="6" t="s">
        <v>3</v>
      </c>
      <c r="E11" s="9">
        <v>12570388</v>
      </c>
    </row>
    <row r="12" spans="2:5" s="6" customFormat="1" ht="13.5">
      <c r="B12" s="6" t="s">
        <v>4</v>
      </c>
      <c r="E12" s="7">
        <f>'[1]Worksheet'!D11</f>
        <v>0</v>
      </c>
    </row>
    <row r="13" spans="2:5" s="6" customFormat="1" ht="13.5">
      <c r="B13" s="6" t="s">
        <v>5</v>
      </c>
      <c r="E13" s="7">
        <v>75149050</v>
      </c>
    </row>
    <row r="14" spans="2:5" s="6" customFormat="1" ht="13.5">
      <c r="B14" s="6" t="s">
        <v>6</v>
      </c>
      <c r="E14" s="7">
        <v>68927825</v>
      </c>
    </row>
    <row r="15" spans="2:5" s="6" customFormat="1" ht="13.5">
      <c r="B15" s="6" t="s">
        <v>7</v>
      </c>
      <c r="E15" s="7">
        <v>186229699</v>
      </c>
    </row>
    <row r="16" spans="2:5" s="6" customFormat="1" ht="13.5">
      <c r="B16" s="6" t="s">
        <v>8</v>
      </c>
      <c r="E16" s="7">
        <v>7265182</v>
      </c>
    </row>
    <row r="17" spans="2:5" s="6" customFormat="1" ht="13.5">
      <c r="B17" s="6" t="s">
        <v>9</v>
      </c>
      <c r="E17" s="7">
        <v>-250465925</v>
      </c>
    </row>
    <row r="18" spans="2:5" s="6" customFormat="1" ht="13.5">
      <c r="B18" s="6" t="s">
        <v>10</v>
      </c>
      <c r="E18" s="7">
        <v>-68993297</v>
      </c>
    </row>
    <row r="19" spans="2:5" s="6" customFormat="1" ht="13.5">
      <c r="B19" s="6" t="s">
        <v>11</v>
      </c>
      <c r="E19" s="7">
        <v>-8501743</v>
      </c>
    </row>
    <row r="20" spans="2:5" s="6" customFormat="1" ht="13.5">
      <c r="B20" s="6" t="s">
        <v>12</v>
      </c>
      <c r="E20" s="7">
        <v>-143582763</v>
      </c>
    </row>
    <row r="21" spans="2:5" s="6" customFormat="1" ht="13.5">
      <c r="B21" s="6" t="s">
        <v>13</v>
      </c>
      <c r="E21" s="7">
        <v>-642199</v>
      </c>
    </row>
    <row r="22" spans="2:5" s="6" customFormat="1" ht="13.5">
      <c r="B22" s="6" t="s">
        <v>14</v>
      </c>
      <c r="E22" s="7">
        <v>-291851</v>
      </c>
    </row>
    <row r="23" spans="2:5" s="6" customFormat="1" ht="13.5">
      <c r="B23" s="6" t="s">
        <v>15</v>
      </c>
      <c r="E23" s="7">
        <v>239554</v>
      </c>
    </row>
    <row r="24" spans="2:5" s="6" customFormat="1" ht="13.5">
      <c r="B24" s="6" t="s">
        <v>16</v>
      </c>
      <c r="E24" s="7">
        <v>-739591</v>
      </c>
    </row>
    <row r="25" spans="3:5" s="6" customFormat="1" ht="13.5">
      <c r="C25" s="6" t="s">
        <v>17</v>
      </c>
      <c r="E25" s="10">
        <f>SUM(E11:E24)</f>
        <v>-122835671</v>
      </c>
    </row>
    <row r="26" s="6" customFormat="1" ht="13.5">
      <c r="E26" s="7"/>
    </row>
    <row r="27" spans="1:5" s="6" customFormat="1" ht="13.5">
      <c r="A27" s="8" t="s">
        <v>18</v>
      </c>
      <c r="E27" s="7"/>
    </row>
    <row r="28" spans="2:5" s="6" customFormat="1" ht="13.5">
      <c r="B28" s="6" t="s">
        <v>19</v>
      </c>
      <c r="E28" s="7">
        <v>49052813</v>
      </c>
    </row>
    <row r="29" spans="2:5" s="6" customFormat="1" ht="13.5">
      <c r="B29" s="6" t="s">
        <v>68</v>
      </c>
      <c r="E29" s="7">
        <v>0</v>
      </c>
    </row>
    <row r="30" spans="2:5" s="6" customFormat="1" ht="13.5">
      <c r="B30" s="6" t="s">
        <v>20</v>
      </c>
      <c r="E30" s="7">
        <v>-25630</v>
      </c>
    </row>
    <row r="31" spans="2:5" s="6" customFormat="1" ht="13.5">
      <c r="B31" s="6" t="s">
        <v>21</v>
      </c>
      <c r="E31" s="7">
        <v>1590000</v>
      </c>
    </row>
    <row r="32" spans="2:5" s="6" customFormat="1" ht="13.5">
      <c r="B32" s="6" t="s">
        <v>22</v>
      </c>
      <c r="E32" s="7">
        <v>67368</v>
      </c>
    </row>
    <row r="33" spans="2:5" s="6" customFormat="1" ht="13.5">
      <c r="B33" s="6" t="s">
        <v>23</v>
      </c>
      <c r="E33" s="7">
        <v>-67368</v>
      </c>
    </row>
    <row r="34" spans="2:5" s="6" customFormat="1" ht="13.5">
      <c r="B34" s="6" t="s">
        <v>24</v>
      </c>
      <c r="E34" s="7">
        <v>0</v>
      </c>
    </row>
    <row r="35" spans="2:5" s="6" customFormat="1" ht="13.5">
      <c r="B35" s="6" t="s">
        <v>25</v>
      </c>
      <c r="E35" s="7">
        <v>0</v>
      </c>
    </row>
    <row r="36" spans="2:5" s="6" customFormat="1" ht="13.5">
      <c r="B36" s="6" t="s">
        <v>69</v>
      </c>
      <c r="E36" s="7">
        <v>0</v>
      </c>
    </row>
    <row r="37" spans="2:5" s="6" customFormat="1" ht="13.5">
      <c r="B37" s="6" t="s">
        <v>26</v>
      </c>
      <c r="E37" s="7">
        <v>17274633</v>
      </c>
    </row>
    <row r="38" spans="2:5" s="6" customFormat="1" ht="13.5">
      <c r="B38" s="6" t="s">
        <v>27</v>
      </c>
      <c r="E38" s="7">
        <v>-17274633</v>
      </c>
    </row>
    <row r="39" spans="2:5" s="6" customFormat="1" ht="13.5">
      <c r="B39" s="6" t="s">
        <v>28</v>
      </c>
      <c r="E39" s="7">
        <v>0</v>
      </c>
    </row>
    <row r="40" spans="2:5" s="6" customFormat="1" ht="13.5">
      <c r="B40" s="6" t="s">
        <v>29</v>
      </c>
      <c r="E40" s="7">
        <v>0</v>
      </c>
    </row>
    <row r="41" spans="2:5" s="6" customFormat="1" ht="13.5">
      <c r="B41" s="6" t="s">
        <v>16</v>
      </c>
      <c r="E41" s="7">
        <v>-1509366</v>
      </c>
    </row>
    <row r="42" spans="3:5" s="6" customFormat="1" ht="13.5">
      <c r="C42" s="6" t="s">
        <v>30</v>
      </c>
      <c r="E42" s="10">
        <f>SUM(E28:E41)</f>
        <v>49107817</v>
      </c>
    </row>
    <row r="43" s="6" customFormat="1" ht="13.5">
      <c r="E43" s="7"/>
    </row>
    <row r="44" spans="1:5" s="6" customFormat="1" ht="13.5">
      <c r="A44" s="8" t="s">
        <v>31</v>
      </c>
      <c r="E44" s="7"/>
    </row>
    <row r="45" spans="2:5" s="6" customFormat="1" ht="13.5">
      <c r="B45" s="6" t="s">
        <v>32</v>
      </c>
      <c r="E45" s="7">
        <f>'[1]Worksheet'!D42</f>
        <v>0</v>
      </c>
    </row>
    <row r="46" spans="2:5" s="6" customFormat="1" ht="13.5">
      <c r="B46" s="6" t="s">
        <v>33</v>
      </c>
      <c r="E46" s="7">
        <v>0</v>
      </c>
    </row>
    <row r="47" spans="2:5" s="6" customFormat="1" ht="13.5">
      <c r="B47" s="6" t="s">
        <v>34</v>
      </c>
      <c r="E47" s="7">
        <v>1120216</v>
      </c>
    </row>
    <row r="48" spans="2:5" s="6" customFormat="1" ht="13.5">
      <c r="B48" s="6" t="s">
        <v>35</v>
      </c>
      <c r="E48" s="7">
        <f>'[1]Worksheet'!D45</f>
        <v>0</v>
      </c>
    </row>
    <row r="49" spans="2:5" s="6" customFormat="1" ht="13.5">
      <c r="B49" s="6" t="s">
        <v>36</v>
      </c>
      <c r="E49" s="7">
        <f>-8260187</f>
        <v>-8260187</v>
      </c>
    </row>
    <row r="50" spans="2:5" s="6" customFormat="1" ht="13.5">
      <c r="B50" s="6" t="s">
        <v>37</v>
      </c>
      <c r="E50" s="7">
        <v>-1497845</v>
      </c>
    </row>
    <row r="51" spans="2:5" s="6" customFormat="1" ht="13.5">
      <c r="B51" s="6" t="s">
        <v>38</v>
      </c>
      <c r="E51" s="7">
        <v>-331929</v>
      </c>
    </row>
    <row r="52" spans="2:5" s="6" customFormat="1" ht="13.5">
      <c r="B52" s="6" t="s">
        <v>39</v>
      </c>
      <c r="E52" s="7">
        <f>'[1]Worksheet'!D49</f>
        <v>0</v>
      </c>
    </row>
    <row r="53" spans="2:5" s="6" customFormat="1" ht="13.5">
      <c r="B53" s="6" t="s">
        <v>40</v>
      </c>
      <c r="E53" s="7">
        <v>21438</v>
      </c>
    </row>
    <row r="54" spans="3:5" s="6" customFormat="1" ht="13.5">
      <c r="C54" s="6" t="s">
        <v>41</v>
      </c>
      <c r="E54" s="10">
        <f>SUM(E45:E53)</f>
        <v>-8948307</v>
      </c>
    </row>
    <row r="55" s="6" customFormat="1" ht="13.5">
      <c r="E55" s="7"/>
    </row>
    <row r="56" spans="1:5" s="6" customFormat="1" ht="13.5">
      <c r="A56" s="8" t="s">
        <v>42</v>
      </c>
      <c r="E56" s="7"/>
    </row>
    <row r="57" spans="2:5" s="6" customFormat="1" ht="13.5">
      <c r="B57" s="6" t="s">
        <v>43</v>
      </c>
      <c r="E57" s="7">
        <v>101261680</v>
      </c>
    </row>
    <row r="58" spans="2:5" s="6" customFormat="1" ht="13.5">
      <c r="B58" s="6" t="s">
        <v>44</v>
      </c>
      <c r="E58" s="7">
        <v>2459588</v>
      </c>
    </row>
    <row r="59" spans="2:5" s="6" customFormat="1" ht="13.5">
      <c r="B59" s="6" t="s">
        <v>45</v>
      </c>
      <c r="E59" s="7">
        <v>-91317122</v>
      </c>
    </row>
    <row r="60" spans="3:5" s="6" customFormat="1" ht="13.5">
      <c r="C60" s="6" t="s">
        <v>46</v>
      </c>
      <c r="E60" s="10">
        <f>SUM(E57:E59)</f>
        <v>12404146</v>
      </c>
    </row>
    <row r="61" s="6" customFormat="1" ht="13.5">
      <c r="E61" s="7"/>
    </row>
    <row r="62" spans="1:5" s="6" customFormat="1" ht="13.5">
      <c r="A62" s="6" t="s">
        <v>47</v>
      </c>
      <c r="E62" s="11">
        <f>E25+E42+E54+E60</f>
        <v>-70272015</v>
      </c>
    </row>
    <row r="63" s="6" customFormat="1" ht="13.5">
      <c r="E63" s="7"/>
    </row>
    <row r="64" spans="1:5" s="6" customFormat="1" ht="13.5">
      <c r="A64" s="6" t="s">
        <v>48</v>
      </c>
      <c r="E64" s="11">
        <v>157399348</v>
      </c>
    </row>
    <row r="65" s="6" customFormat="1" ht="13.5">
      <c r="E65" s="7"/>
    </row>
    <row r="66" spans="1:5" s="6" customFormat="1" ht="14.25" thickBot="1">
      <c r="A66" s="6" t="s">
        <v>49</v>
      </c>
      <c r="E66" s="12">
        <f>E62+E64</f>
        <v>87127333</v>
      </c>
    </row>
    <row r="67" s="6" customFormat="1" ht="14.25" thickTop="1">
      <c r="E67" s="7"/>
    </row>
    <row r="68" spans="1:5" s="6" customFormat="1" ht="13.5">
      <c r="A68" s="8" t="s">
        <v>50</v>
      </c>
      <c r="E68" s="7"/>
    </row>
    <row r="69" spans="1:5" s="6" customFormat="1" ht="13.5">
      <c r="A69" s="8" t="s">
        <v>51</v>
      </c>
      <c r="E69" s="7"/>
    </row>
    <row r="70" s="6" customFormat="1" ht="13.5">
      <c r="E70" s="7"/>
    </row>
    <row r="71" spans="1:5" s="6" customFormat="1" ht="13.5">
      <c r="A71" s="6" t="s">
        <v>70</v>
      </c>
      <c r="E71" s="9">
        <v>-120198865</v>
      </c>
    </row>
    <row r="72" spans="1:5" s="6" customFormat="1" ht="13.5">
      <c r="A72" s="6" t="s">
        <v>52</v>
      </c>
      <c r="E72" s="7"/>
    </row>
    <row r="73" spans="2:5" s="6" customFormat="1" ht="13.5">
      <c r="B73" s="6" t="s">
        <v>53</v>
      </c>
      <c r="E73" s="7"/>
    </row>
    <row r="74" s="6" customFormat="1" ht="13.5">
      <c r="E74" s="7"/>
    </row>
    <row r="75" spans="1:5" s="6" customFormat="1" ht="13.5">
      <c r="A75" s="6" t="s">
        <v>54</v>
      </c>
      <c r="E75" s="7">
        <v>24246183</v>
      </c>
    </row>
    <row r="76" spans="1:5" s="6" customFormat="1" ht="13.5">
      <c r="A76" s="6" t="s">
        <v>55</v>
      </c>
      <c r="E76" s="7"/>
    </row>
    <row r="77" spans="2:5" s="6" customFormat="1" ht="13.5">
      <c r="B77" s="6" t="s">
        <v>75</v>
      </c>
      <c r="E77" s="7">
        <v>-32934202</v>
      </c>
    </row>
    <row r="78" spans="2:5" s="6" customFormat="1" ht="13.5">
      <c r="B78" s="6" t="s">
        <v>78</v>
      </c>
      <c r="E78" s="7">
        <v>11847736</v>
      </c>
    </row>
    <row r="79" spans="2:5" s="6" customFormat="1" ht="13.5">
      <c r="B79" s="6" t="s">
        <v>73</v>
      </c>
      <c r="E79" s="7">
        <v>-11116586</v>
      </c>
    </row>
    <row r="80" spans="2:5" s="6" customFormat="1" ht="13.5">
      <c r="B80" s="6" t="s">
        <v>79</v>
      </c>
      <c r="E80" s="7">
        <v>-52297</v>
      </c>
    </row>
    <row r="81" spans="2:5" s="6" customFormat="1" ht="13.5">
      <c r="B81" s="6" t="s">
        <v>66</v>
      </c>
      <c r="E81" s="7">
        <v>0</v>
      </c>
    </row>
    <row r="82" spans="2:5" s="6" customFormat="1" ht="13.5">
      <c r="B82" s="6" t="s">
        <v>74</v>
      </c>
      <c r="E82" s="7">
        <v>-9643340</v>
      </c>
    </row>
    <row r="83" spans="2:5" s="6" customFormat="1" ht="13.5">
      <c r="B83" s="6" t="s">
        <v>71</v>
      </c>
      <c r="E83" s="7">
        <v>10409921</v>
      </c>
    </row>
    <row r="84" spans="2:5" s="6" customFormat="1" ht="13.5">
      <c r="B84" s="6" t="s">
        <v>80</v>
      </c>
      <c r="E84" s="7">
        <v>-808757</v>
      </c>
    </row>
    <row r="85" spans="2:5" s="6" customFormat="1" ht="13.5">
      <c r="B85" s="6" t="s">
        <v>76</v>
      </c>
      <c r="E85" s="7">
        <v>-13121481</v>
      </c>
    </row>
    <row r="86" spans="2:5" s="6" customFormat="1" ht="13.5">
      <c r="B86" s="6" t="s">
        <v>56</v>
      </c>
      <c r="E86" s="7">
        <v>18536017</v>
      </c>
    </row>
    <row r="87" spans="2:5" s="6" customFormat="1" ht="13.5">
      <c r="B87" s="6" t="s">
        <v>67</v>
      </c>
      <c r="E87" s="7">
        <v>0</v>
      </c>
    </row>
    <row r="88" spans="3:5" s="6" customFormat="1" ht="14.25" thickBot="1">
      <c r="C88" s="6" t="s">
        <v>57</v>
      </c>
      <c r="E88" s="13">
        <f>SUM(E71:E87)</f>
        <v>-122835671</v>
      </c>
    </row>
    <row r="89" s="6" customFormat="1" ht="14.25" thickTop="1">
      <c r="E89" s="7"/>
    </row>
    <row r="90" spans="1:5" s="6" customFormat="1" ht="13.5">
      <c r="A90" s="8" t="s">
        <v>58</v>
      </c>
      <c r="E90" s="7"/>
    </row>
    <row r="91" spans="1:5" s="6" customFormat="1" ht="13.5">
      <c r="A91" s="8" t="s">
        <v>59</v>
      </c>
      <c r="E91" s="7"/>
    </row>
    <row r="92" spans="2:5" s="6" customFormat="1" ht="13.5">
      <c r="B92" s="6" t="s">
        <v>72</v>
      </c>
      <c r="E92" s="7">
        <v>1251054</v>
      </c>
    </row>
    <row r="93" spans="2:5" s="6" customFormat="1" ht="13.5">
      <c r="B93" s="6" t="s">
        <v>60</v>
      </c>
      <c r="E93" s="7">
        <v>0</v>
      </c>
    </row>
    <row r="94" spans="2:5" s="6" customFormat="1" ht="13.5">
      <c r="B94" s="6" t="s">
        <v>61</v>
      </c>
      <c r="E94" s="7">
        <v>202875</v>
      </c>
    </row>
    <row r="95" spans="2:5" s="6" customFormat="1" ht="14.25" thickBot="1">
      <c r="B95" s="14"/>
      <c r="C95" s="14" t="s">
        <v>62</v>
      </c>
      <c r="D95" s="14"/>
      <c r="E95" s="13">
        <f>SUM(E92:E94)</f>
        <v>1453929</v>
      </c>
    </row>
    <row r="96" s="6" customFormat="1" ht="14.25" thickTop="1">
      <c r="E96" s="7"/>
    </row>
    <row r="97" spans="1:5" s="6" customFormat="1" ht="13.5">
      <c r="A97" s="8" t="s">
        <v>63</v>
      </c>
      <c r="E97" s="7"/>
    </row>
    <row r="98" s="6" customFormat="1" ht="13.5">
      <c r="E98" s="7"/>
    </row>
    <row r="99" spans="2:5" s="6" customFormat="1" ht="13.5">
      <c r="B99" s="6" t="s">
        <v>64</v>
      </c>
      <c r="E99" s="7">
        <v>75566427</v>
      </c>
    </row>
    <row r="100" spans="2:5" s="6" customFormat="1" ht="13.5">
      <c r="B100" s="6" t="s">
        <v>65</v>
      </c>
      <c r="E100" s="11">
        <v>11560906</v>
      </c>
    </row>
    <row r="101" s="6" customFormat="1" ht="14.25" thickBot="1">
      <c r="E101" s="15">
        <f>SUM(E99:E100)</f>
        <v>87127333</v>
      </c>
    </row>
    <row r="102" s="6" customFormat="1" ht="14.25" thickTop="1">
      <c r="E102" s="7"/>
    </row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</sheetData>
  <sheetProtection/>
  <mergeCells count="7">
    <mergeCell ref="A8:E8"/>
    <mergeCell ref="A1:E1"/>
    <mergeCell ref="A3:E3"/>
    <mergeCell ref="D4:E4"/>
    <mergeCell ref="D5:E5"/>
    <mergeCell ref="D6:E6"/>
    <mergeCell ref="A7:E7"/>
  </mergeCells>
  <conditionalFormatting sqref="A10:E101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scale="90" r:id="rId2"/>
  <rowBreaks count="1" manualBreakCount="1">
    <brk id="66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amber</cp:lastModifiedBy>
  <cp:lastPrinted>2015-01-29T16:44:48Z</cp:lastPrinted>
  <dcterms:created xsi:type="dcterms:W3CDTF">2010-01-21T14:50:35Z</dcterms:created>
  <dcterms:modified xsi:type="dcterms:W3CDTF">2015-01-29T16:44:55Z</dcterms:modified>
  <cp:category/>
  <cp:version/>
  <cp:contentType/>
  <cp:contentStatus/>
</cp:coreProperties>
</file>