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<sst xmlns="http://schemas.openxmlformats.org/spreadsheetml/2006/main" count="48" uniqueCount="40">
  <si>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</si>
  <si>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</si>
  <si>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</si>
  <si>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</si>
  <si>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</si>
  <si>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</si>
  <si>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</si>
  <si>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</si>
  <si>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</si>
  <si>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</si>
  <si>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</si>
  <si>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</si>
  <si>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</si>
  <si>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</si>
  <si>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</si>
  <si>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</si>
  <si>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</si>
  <si>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</si>
  <si>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</si>
  <si>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</si>
  <si>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</si>
  <si>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</si>
  <si>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</si>
  <si>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</si>
  <si>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</si>
  <si>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</si>
  <si>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</si>
  <si>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</si>
  <si>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</si>
  <si>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</si>
  <si>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>June 30, 2008</t>
  </si>
  <si>
    <t xml:space="preserve">  Community education building</t>
  </si>
  <si>
    <t>For the year ended June 30, 2009</t>
  </si>
  <si>
    <t>ANALYSIS G-2B</t>
  </si>
  <si>
    <t xml:space="preserve">  Athletic restroom and locker room facility</t>
  </si>
  <si>
    <t>June 30, 2009</t>
  </si>
  <si>
    <t>A.  $2,389,668 includes a prior year balance of $2,329,768 plus a prior period adjustment of $59,900.</t>
  </si>
  <si>
    <t>B</t>
  </si>
  <si>
    <t>B.  $88,737 consists of $273,105 in new additions and ($184,368) in retirements.</t>
  </si>
  <si>
    <t>Analysis of Investment in Plant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</si>
</sst>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57150</xdr:rowOff>
    </xdr:from>
    <xdr:to>
      <xdr:col>0</xdr:col>
      <xdr:colOff>1771650</xdr:colOff>
      <xdr:row>7</xdr:row>
      <xdr:rowOff>104775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7"/>
  <sheetViews>
    <sheetView showGridLines="0" tabSelected="1" defaultGridColor="0" zoomScalePageLayoutView="0" colorId="22" workbookViewId="0" topLeftCell="A1">
      <selection activeCell="C6" sqref="C6:K6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9.42187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5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5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5"/>
      <c r="B3" s="49"/>
      <c r="C3" s="54" t="s">
        <v>33</v>
      </c>
      <c r="D3" s="54"/>
      <c r="E3" s="54"/>
      <c r="F3" s="54"/>
      <c r="G3" s="54"/>
      <c r="H3" s="54"/>
      <c r="I3" s="54"/>
      <c r="J3" s="54"/>
      <c r="K3" s="54"/>
      <c r="L3" s="11"/>
    </row>
    <row r="4" spans="1:12" s="3" customFormat="1" ht="8.25" customHeight="1">
      <c r="A4" s="55"/>
      <c r="B4" s="49"/>
      <c r="C4" s="18"/>
      <c r="D4" s="54"/>
      <c r="E4" s="54"/>
      <c r="F4" s="54"/>
      <c r="G4" s="54"/>
      <c r="H4" s="54"/>
      <c r="I4" s="17"/>
      <c r="J4" s="9"/>
      <c r="K4" s="9"/>
      <c r="L4" s="11"/>
    </row>
    <row r="5" spans="1:12" s="3" customFormat="1" ht="16.5">
      <c r="A5" s="55"/>
      <c r="B5" s="49"/>
      <c r="C5" s="54" t="s">
        <v>39</v>
      </c>
      <c r="D5" s="54"/>
      <c r="E5" s="54"/>
      <c r="F5" s="54"/>
      <c r="G5" s="54"/>
      <c r="H5" s="54"/>
      <c r="I5" s="54"/>
      <c r="J5" s="54"/>
      <c r="K5" s="54"/>
      <c r="L5" s="11"/>
    </row>
    <row r="6" spans="1:12" s="3" customFormat="1" ht="16.5">
      <c r="A6" s="55"/>
      <c r="B6" s="49"/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11"/>
    </row>
    <row r="7" spans="1:12" ht="10.5" customHeight="1">
      <c r="A7" s="55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5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30</v>
      </c>
      <c r="D12" s="23"/>
      <c r="E12" s="25" t="s">
        <v>3</v>
      </c>
      <c r="F12" s="23"/>
      <c r="G12" s="24" t="s">
        <v>35</v>
      </c>
      <c r="H12" s="21"/>
      <c r="I12" s="26" t="s">
        <v>1</v>
      </c>
      <c r="J12" s="21"/>
      <c r="K12" s="27" t="s">
        <v>35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625741</v>
      </c>
      <c r="J15" s="37"/>
      <c r="K15" s="38">
        <f aca="true" t="shared" si="0" ref="K15:K23">G15-I15</f>
        <v>1724475</v>
      </c>
    </row>
    <row r="16" spans="1:11" s="7" customFormat="1" ht="13.5">
      <c r="A16" s="33" t="s">
        <v>9</v>
      </c>
      <c r="B16" s="33"/>
      <c r="C16" s="35">
        <v>3069761</v>
      </c>
      <c r="D16" s="35"/>
      <c r="E16" s="39">
        <v>0</v>
      </c>
      <c r="F16" s="35"/>
      <c r="G16" s="35">
        <f aca="true" t="shared" si="1" ref="G16:G23">SUM(C16:E16)</f>
        <v>3069761</v>
      </c>
      <c r="H16" s="37"/>
      <c r="I16" s="39">
        <v>1903104</v>
      </c>
      <c r="J16" s="37"/>
      <c r="K16" s="37">
        <f t="shared" si="0"/>
        <v>1166657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71584</v>
      </c>
      <c r="J17" s="37"/>
      <c r="K17" s="37">
        <f t="shared" si="0"/>
        <v>21029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38920</v>
      </c>
      <c r="J18" s="37"/>
      <c r="K18" s="37">
        <f>G18-I18</f>
        <v>183929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2240875</v>
      </c>
      <c r="J19" s="37"/>
      <c r="K19" s="37">
        <f>G19-I19</f>
        <v>857522</v>
      </c>
    </row>
    <row r="20" spans="1:11" s="7" customFormat="1" ht="13.5">
      <c r="A20" s="33" t="s">
        <v>31</v>
      </c>
      <c r="B20" s="33"/>
      <c r="C20" s="35">
        <v>96388</v>
      </c>
      <c r="D20" s="35"/>
      <c r="E20" s="39">
        <v>0</v>
      </c>
      <c r="F20" s="35"/>
      <c r="G20" s="35">
        <f t="shared" si="1"/>
        <v>96388</v>
      </c>
      <c r="H20" s="37"/>
      <c r="I20" s="39">
        <v>0</v>
      </c>
      <c r="J20" s="37"/>
      <c r="K20" s="37">
        <f t="shared" si="0"/>
        <v>96388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1316444</v>
      </c>
      <c r="J21" s="40"/>
      <c r="K21" s="40">
        <f t="shared" si="0"/>
        <v>3470626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914938</v>
      </c>
      <c r="J22" s="37"/>
      <c r="K22" s="37">
        <f t="shared" si="0"/>
        <v>147110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25664</v>
      </c>
      <c r="J23" s="44"/>
      <c r="K23" s="44">
        <f t="shared" si="0"/>
        <v>120987</v>
      </c>
    </row>
    <row r="24" spans="1:11" s="7" customFormat="1" ht="13.5">
      <c r="A24" s="33" t="s">
        <v>16</v>
      </c>
      <c r="B24" s="33"/>
      <c r="C24" s="35">
        <v>3497739</v>
      </c>
      <c r="D24" s="35"/>
      <c r="E24" s="39">
        <v>0</v>
      </c>
      <c r="F24" s="35"/>
      <c r="G24" s="35">
        <f>SUM(C24:E24)</f>
        <v>3497739</v>
      </c>
      <c r="H24" s="37"/>
      <c r="I24" s="39">
        <v>2137184</v>
      </c>
      <c r="J24" s="37"/>
      <c r="K24" s="37">
        <f>G24-I24</f>
        <v>1360555</v>
      </c>
    </row>
    <row r="25" spans="1:11" s="7" customFormat="1" ht="13.5">
      <c r="A25" s="33" t="s">
        <v>13</v>
      </c>
      <c r="B25" s="33"/>
      <c r="C25" s="45">
        <v>1578359</v>
      </c>
      <c r="D25" s="35"/>
      <c r="E25" s="45">
        <v>0</v>
      </c>
      <c r="F25" s="35"/>
      <c r="G25" s="45">
        <f>C25+E25</f>
        <v>1578359</v>
      </c>
      <c r="H25" s="37"/>
      <c r="I25" s="45">
        <v>1415035</v>
      </c>
      <c r="J25" s="37"/>
      <c r="K25" s="45">
        <f>G25-I25</f>
        <v>163324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20002091</v>
      </c>
      <c r="D27" s="35"/>
      <c r="E27" s="45">
        <f>SUM(E15:E26)</f>
        <v>0</v>
      </c>
      <c r="F27" s="35"/>
      <c r="G27" s="45">
        <f>SUM(G15:G26)</f>
        <v>20002091</v>
      </c>
      <c r="H27" s="37"/>
      <c r="I27" s="45">
        <f>SUM(I15:I26)</f>
        <v>10689489</v>
      </c>
      <c r="J27" s="37"/>
      <c r="K27" s="45">
        <f>SUM(K15:K26)</f>
        <v>9312602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v>4526662</v>
      </c>
      <c r="H30" s="37"/>
      <c r="I30" s="35">
        <v>1360636</v>
      </c>
      <c r="J30" s="37"/>
      <c r="K30" s="43">
        <f>G30-I30</f>
        <v>3166026</v>
      </c>
    </row>
    <row r="31" spans="1:11" s="7" customFormat="1" ht="13.5">
      <c r="A31" s="35" t="s">
        <v>34</v>
      </c>
      <c r="B31" s="35"/>
      <c r="C31" s="45">
        <v>0</v>
      </c>
      <c r="D31" s="35"/>
      <c r="E31" s="45">
        <v>441054</v>
      </c>
      <c r="F31" s="35"/>
      <c r="G31" s="45">
        <f>C31+E31</f>
        <v>441054</v>
      </c>
      <c r="H31" s="37"/>
      <c r="I31" s="45">
        <v>11026</v>
      </c>
      <c r="J31" s="37"/>
      <c r="K31" s="45">
        <f>G31-I31</f>
        <v>430028</v>
      </c>
    </row>
    <row r="32" spans="1:11" s="7" customFormat="1" ht="13.5">
      <c r="A32" s="35"/>
      <c r="B32" s="35"/>
      <c r="C32" s="43"/>
      <c r="D32" s="35"/>
      <c r="E32" s="43"/>
      <c r="F32" s="35"/>
      <c r="G32" s="43"/>
      <c r="H32" s="37"/>
      <c r="I32" s="43"/>
      <c r="J32" s="37"/>
      <c r="K32" s="43"/>
    </row>
    <row r="33" spans="1:11" s="7" customFormat="1" ht="13.5">
      <c r="A33" s="46" t="s">
        <v>21</v>
      </c>
      <c r="B33" s="46"/>
      <c r="C33" s="45">
        <f>SUM(C30:C32)</f>
        <v>4526662</v>
      </c>
      <c r="D33" s="35"/>
      <c r="E33" s="45">
        <f>SUM(E30:E32)</f>
        <v>441054</v>
      </c>
      <c r="F33" s="35"/>
      <c r="G33" s="45">
        <f>SUM(G30:G32)</f>
        <v>4967716</v>
      </c>
      <c r="H33" s="37"/>
      <c r="I33" s="45">
        <f>SUM(I30:I32)</f>
        <v>1371662</v>
      </c>
      <c r="J33" s="37"/>
      <c r="K33" s="45">
        <f>SUM(K30:K32)</f>
        <v>3596054</v>
      </c>
    </row>
    <row r="34" spans="1:11" s="7" customFormat="1" ht="13.5">
      <c r="A34" s="35"/>
      <c r="B34" s="35"/>
      <c r="C34" s="35"/>
      <c r="D34" s="47"/>
      <c r="E34" s="39"/>
      <c r="F34" s="35"/>
      <c r="G34" s="35"/>
      <c r="H34" s="37"/>
      <c r="I34" s="39"/>
      <c r="J34" s="37"/>
      <c r="K34" s="37"/>
    </row>
    <row r="35" spans="1:11" s="7" customFormat="1" ht="13.5">
      <c r="A35" s="35" t="s">
        <v>22</v>
      </c>
      <c r="B35" s="35"/>
      <c r="C35" s="35"/>
      <c r="D35" s="35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3" t="s">
        <v>8</v>
      </c>
      <c r="B36" s="33"/>
      <c r="C36" s="35">
        <v>109255</v>
      </c>
      <c r="D36" s="35"/>
      <c r="E36" s="39">
        <v>0</v>
      </c>
      <c r="F36" s="35"/>
      <c r="G36" s="35">
        <f>SUM(C36:E36)</f>
        <v>109255</v>
      </c>
      <c r="H36" s="37"/>
      <c r="I36" s="39">
        <v>43703</v>
      </c>
      <c r="J36" s="37"/>
      <c r="K36" s="37">
        <f>G36-I36</f>
        <v>65552</v>
      </c>
    </row>
    <row r="37" spans="1:11" s="7" customFormat="1" ht="13.5">
      <c r="A37" s="33" t="s">
        <v>23</v>
      </c>
      <c r="B37" s="33"/>
      <c r="C37" s="35">
        <v>352064</v>
      </c>
      <c r="D37" s="35"/>
      <c r="E37" s="39">
        <v>0</v>
      </c>
      <c r="F37" s="35"/>
      <c r="G37" s="35">
        <f>SUM(C37:E37)</f>
        <v>352064</v>
      </c>
      <c r="H37" s="37"/>
      <c r="I37" s="39">
        <v>52812</v>
      </c>
      <c r="J37" s="37"/>
      <c r="K37" s="37">
        <f>G37-I37</f>
        <v>299252</v>
      </c>
    </row>
    <row r="38" spans="1:11" s="7" customFormat="1" ht="13.5">
      <c r="A38" s="33" t="s">
        <v>24</v>
      </c>
      <c r="B38" s="33"/>
      <c r="C38" s="35">
        <v>4995029</v>
      </c>
      <c r="D38" s="35"/>
      <c r="E38" s="39">
        <v>0</v>
      </c>
      <c r="F38" s="35"/>
      <c r="G38" s="35">
        <f>SUM(C38:E38)</f>
        <v>4995029</v>
      </c>
      <c r="H38" s="37"/>
      <c r="I38" s="39">
        <v>948004</v>
      </c>
      <c r="J38" s="37"/>
      <c r="K38" s="37">
        <f>G38-I38</f>
        <v>4047025</v>
      </c>
    </row>
    <row r="39" spans="1:11" s="7" customFormat="1" ht="13.5">
      <c r="A39" s="33" t="s">
        <v>28</v>
      </c>
      <c r="B39" s="33"/>
      <c r="C39" s="45">
        <v>101884</v>
      </c>
      <c r="D39" s="35"/>
      <c r="E39" s="45">
        <v>0</v>
      </c>
      <c r="F39" s="35"/>
      <c r="G39" s="45">
        <f>C39+E39</f>
        <v>101884</v>
      </c>
      <c r="H39" s="37"/>
      <c r="I39" s="45">
        <v>70801</v>
      </c>
      <c r="J39" s="37"/>
      <c r="K39" s="45">
        <f>G39-I39</f>
        <v>31083</v>
      </c>
    </row>
    <row r="40" spans="1:11" s="7" customFormat="1" ht="13.5">
      <c r="A40" s="33"/>
      <c r="B40" s="33"/>
      <c r="C40" s="35"/>
      <c r="D40" s="35"/>
      <c r="E40" s="39"/>
      <c r="F40" s="35"/>
      <c r="G40" s="35"/>
      <c r="H40" s="37"/>
      <c r="I40" s="39"/>
      <c r="J40" s="37"/>
      <c r="K40" s="37"/>
    </row>
    <row r="41" spans="1:11" s="7" customFormat="1" ht="13.5">
      <c r="A41" s="46" t="s">
        <v>29</v>
      </c>
      <c r="B41" s="46"/>
      <c r="C41" s="45">
        <f>SUM(C36:C40)</f>
        <v>5558232</v>
      </c>
      <c r="D41" s="35"/>
      <c r="E41" s="45">
        <f>SUM(E36:E40)</f>
        <v>0</v>
      </c>
      <c r="F41" s="35"/>
      <c r="G41" s="45">
        <f>SUM(G36:G40)</f>
        <v>5558232</v>
      </c>
      <c r="H41" s="37"/>
      <c r="I41" s="45">
        <f>SUM(I36:I40)</f>
        <v>1115320</v>
      </c>
      <c r="J41" s="37"/>
      <c r="K41" s="45">
        <f>SUM(K36:K40)</f>
        <v>4442912</v>
      </c>
    </row>
    <row r="42" spans="1:11" s="7" customFormat="1" ht="13.5">
      <c r="A42" s="33"/>
      <c r="B42" s="33"/>
      <c r="C42" s="35"/>
      <c r="D42" s="35"/>
      <c r="E42" s="39"/>
      <c r="F42" s="35"/>
      <c r="G42" s="35"/>
      <c r="H42" s="37"/>
      <c r="I42" s="39"/>
      <c r="J42" s="37"/>
      <c r="K42" s="37"/>
    </row>
    <row r="43" spans="1:11" s="7" customFormat="1" ht="13.5">
      <c r="A43" s="35" t="s">
        <v>25</v>
      </c>
      <c r="B43" s="35"/>
      <c r="C43" s="35" t="s">
        <v>4</v>
      </c>
      <c r="D43" s="35"/>
      <c r="E43" s="37"/>
      <c r="F43" s="35"/>
      <c r="G43" s="35" t="s">
        <v>4</v>
      </c>
      <c r="H43" s="37"/>
      <c r="I43" s="37"/>
      <c r="J43" s="37"/>
      <c r="K43" s="37" t="s">
        <v>4</v>
      </c>
    </row>
    <row r="44" spans="1:11" s="7" customFormat="1" ht="13.5">
      <c r="A44" s="33" t="s">
        <v>26</v>
      </c>
      <c r="B44" s="33"/>
      <c r="C44" s="35">
        <v>2389668</v>
      </c>
      <c r="D44" s="50" t="s">
        <v>5</v>
      </c>
      <c r="E44" s="39">
        <v>88737</v>
      </c>
      <c r="F44" s="51" t="s">
        <v>37</v>
      </c>
      <c r="G44" s="35">
        <f>SUM(C44:E44)</f>
        <v>2478405</v>
      </c>
      <c r="H44" s="37"/>
      <c r="I44" s="39">
        <v>1779491</v>
      </c>
      <c r="J44" s="37"/>
      <c r="K44" s="37">
        <f>G44-I44</f>
        <v>698914</v>
      </c>
    </row>
    <row r="45" spans="1:11" s="7" customFormat="1" ht="13.5">
      <c r="A45" s="33" t="s">
        <v>27</v>
      </c>
      <c r="B45" s="33"/>
      <c r="C45" s="45">
        <v>1967424</v>
      </c>
      <c r="D45" s="35"/>
      <c r="E45" s="45">
        <v>55864</v>
      </c>
      <c r="F45" s="35"/>
      <c r="G45" s="45">
        <f>C45+E45</f>
        <v>2023288</v>
      </c>
      <c r="H45" s="37"/>
      <c r="I45" s="45">
        <v>1922832</v>
      </c>
      <c r="J45" s="37"/>
      <c r="K45" s="45">
        <f>G45-I45</f>
        <v>100456</v>
      </c>
    </row>
    <row r="46" spans="1:11" s="7" customFormat="1" ht="13.5">
      <c r="A46" s="33"/>
      <c r="B46" s="33"/>
      <c r="C46" s="42"/>
      <c r="D46" s="35"/>
      <c r="E46" s="43"/>
      <c r="F46" s="35"/>
      <c r="G46" s="42"/>
      <c r="H46" s="37"/>
      <c r="I46" s="43"/>
      <c r="J46" s="37"/>
      <c r="K46" s="44"/>
    </row>
    <row r="47" spans="1:11" s="7" customFormat="1" ht="13.5">
      <c r="A47" s="46" t="s">
        <v>21</v>
      </c>
      <c r="B47" s="46"/>
      <c r="C47" s="45">
        <f>SUM(C44:C46)</f>
        <v>4357092</v>
      </c>
      <c r="D47" s="35"/>
      <c r="E47" s="45">
        <f>SUM(E44:E46)</f>
        <v>144601</v>
      </c>
      <c r="F47" s="35"/>
      <c r="G47" s="45">
        <f>SUM(G44:G46)</f>
        <v>4501693</v>
      </c>
      <c r="H47" s="37"/>
      <c r="I47" s="45">
        <f>SUM(I44:I46)</f>
        <v>3702323</v>
      </c>
      <c r="J47" s="37"/>
      <c r="K47" s="45">
        <f>SUM(K44:K46)</f>
        <v>799370</v>
      </c>
    </row>
    <row r="48" spans="1:11" s="7" customFormat="1" ht="13.5">
      <c r="A48" s="33"/>
      <c r="B48" s="33"/>
      <c r="C48" s="42"/>
      <c r="D48" s="35"/>
      <c r="E48" s="43"/>
      <c r="F48" s="35"/>
      <c r="G48" s="42"/>
      <c r="H48" s="37"/>
      <c r="I48" s="43"/>
      <c r="J48" s="37"/>
      <c r="K48" s="44"/>
    </row>
    <row r="49" spans="1:11" s="7" customFormat="1" ht="14.25" thickBot="1">
      <c r="A49" s="35" t="s">
        <v>6</v>
      </c>
      <c r="B49" s="35"/>
      <c r="C49" s="48">
        <f>C47+C41+C33+C27</f>
        <v>34444077</v>
      </c>
      <c r="D49" s="35"/>
      <c r="E49" s="48">
        <f>E47+E41+E33+E27</f>
        <v>585655</v>
      </c>
      <c r="F49" s="35"/>
      <c r="G49" s="48">
        <f>G47+G41+G33+G27</f>
        <v>35029732</v>
      </c>
      <c r="H49" s="37"/>
      <c r="I49" s="48">
        <f>I47+I41+I33+I27</f>
        <v>16878794</v>
      </c>
      <c r="J49" s="37"/>
      <c r="K49" s="48">
        <f>K47+K41+K33+K27</f>
        <v>18150938</v>
      </c>
    </row>
    <row r="50" spans="1:11" s="7" customFormat="1" ht="12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7" customFormat="1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4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2" s="7" customFormat="1" ht="12.75">
      <c r="A53" s="53" t="s">
        <v>36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2"/>
    </row>
    <row r="54" spans="1:11" ht="12.75">
      <c r="A54" s="53" t="s">
        <v>38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</row>
    <row r="55" spans="1:2" ht="12.75">
      <c r="A55" s="50"/>
      <c r="B55" s="50"/>
    </row>
    <row r="57" spans="1:11" ht="12.75">
      <c r="A57" s="9"/>
      <c r="B57" s="9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7">
    <mergeCell ref="A54:K54"/>
    <mergeCell ref="D4:H4"/>
    <mergeCell ref="A1:A8"/>
    <mergeCell ref="C3:K3"/>
    <mergeCell ref="C5:K5"/>
    <mergeCell ref="C6:K6"/>
    <mergeCell ref="A53:K53"/>
  </mergeCells>
  <conditionalFormatting sqref="C14:K20 A14:B49 C22:K4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82" r:id="rId2"/>
  <headerFooter alignWithMargins="0">
    <oddFooter>&amp;R&amp;"Goudy Old Style,Regular"Page &amp;P of 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jgendr1</cp:lastModifiedBy>
  <cp:lastPrinted>2009-08-26T13:43:38Z</cp:lastPrinted>
  <dcterms:modified xsi:type="dcterms:W3CDTF">2009-09-25T18:37:21Z</dcterms:modified>
  <cp:category/>
  <cp:version/>
  <cp:contentType/>
  <cp:contentStatus/>
</cp:coreProperties>
</file>