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'Sheet1'!$A$1:$K$59</definedName>
  </definedNames>
  <calcPr fullCalcOnLoad="1"/>
</workbook>
</file>

<file path=xl/sharedStrings.xml><?xml version="1.0" encoding="utf-8"?>
<sst xmlns="http://schemas.openxmlformats.org/spreadsheetml/2006/main" count="81" uniqueCount="49">
  <si>
    <t>LSU AT ALEXANDRIA</t>
  </si>
  <si>
    <t>ANALYSIS G-2B                                       ANALYSIS OF INVESTMENT IN PLANT                                        ANALYSIS G-2B</t>
  </si>
  <si>
    <t>Accumulated</t>
  </si>
  <si>
    <t/>
  </si>
  <si>
    <t>Depreciation</t>
  </si>
  <si>
    <t>Book Value</t>
  </si>
  <si>
    <t>Additions</t>
  </si>
  <si>
    <t>A</t>
  </si>
  <si>
    <t>June 30, 2007</t>
  </si>
  <si>
    <t>FOR THE YEAR ENDED JUNE 30, 2008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</si>
  <si>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</si>
  <si>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</si>
  <si>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</si>
  <si>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</si>
  <si>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</si>
  <si>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</si>
  <si>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</si>
  <si>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Electronic resource building</t>
  </si>
  <si>
    <t xml:space="preserve">  Fine arts building 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</si>
  <si>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</si>
  <si>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</si>
  <si>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</si>
  <si>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</si>
  <si>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</si>
  <si>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</si>
  <si>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</si>
  <si>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</si>
  <si>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</si>
  <si>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</si>
  <si>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</si>
  <si>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</si>
  <si>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</si>
  <si>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</si>
  <si>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</si>
  <si>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</si>
  <si>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</si>
  <si>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</si>
  <si>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</si>
  <si>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</si>
  <si>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</si>
  <si>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</si>
  <si>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</si>
  <si>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</si>
  <si>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</si>
  <si>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</si>
  <si>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A.  $2,255,013 includes a prior year balance of $2,232,427 plus a prior period adjustment of $22,586.</t>
  </si>
  <si>
    <t>B</t>
  </si>
  <si>
    <t>B.  $112,903 consists of $205,547 in new additions and ($92,644) in retirements.</t>
  </si>
  <si>
    <t>June 30,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</si>
</sst>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4" fontId="2" fillId="33" borderId="11" xfId="42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vertical="center"/>
    </xf>
    <xf numFmtId="164" fontId="2" fillId="33" borderId="16" xfId="42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164" fontId="1" fillId="0" borderId="0" xfId="42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8" xfId="42" applyNumberFormat="1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vertical="center"/>
    </xf>
    <xf numFmtId="165" fontId="1" fillId="0" borderId="19" xfId="48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164" fontId="1" fillId="0" borderId="0" xfId="42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5" fontId="1" fillId="0" borderId="18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 quotePrefix="1">
      <alignment horizontal="center" vertical="center"/>
    </xf>
    <xf numFmtId="164" fontId="1" fillId="0" borderId="18" xfId="42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164" fontId="1" fillId="0" borderId="0" xfId="42" applyNumberFormat="1" applyFont="1" applyFill="1" applyBorder="1" applyAlignment="1">
      <alignment horizontal="center" vertical="center"/>
    </xf>
    <xf numFmtId="15" fontId="1" fillId="0" borderId="0" xfId="0" applyNumberFormat="1" applyFont="1" applyFill="1" applyAlignment="1" quotePrefix="1">
      <alignment vertical="center"/>
    </xf>
    <xf numFmtId="165" fontId="1" fillId="0" borderId="0" xfId="48" applyNumberFormat="1" applyFont="1" applyFill="1" applyAlignment="1" quotePrefix="1">
      <alignment vertical="center"/>
    </xf>
    <xf numFmtId="165" fontId="1" fillId="0" borderId="0" xfId="48" applyNumberFormat="1" applyFont="1" applyFill="1" applyAlignment="1">
      <alignment vertical="center"/>
    </xf>
    <xf numFmtId="0" fontId="1" fillId="0" borderId="0" xfId="63" applyFont="1" applyFill="1" applyAlignment="1" applyProtection="1">
      <alignment vertical="center"/>
      <protection/>
    </xf>
    <xf numFmtId="0" fontId="1" fillId="0" borderId="0" xfId="64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5" fillId="0" borderId="0" xfId="52" applyNumberFormat="1" applyFont="1" applyFill="1" applyAlignment="1" applyProtection="1">
      <alignment horizontal="left" vertical="center"/>
      <protection/>
    </xf>
    <xf numFmtId="164" fontId="5" fillId="0" borderId="0" xfId="47" applyNumberFormat="1" applyFont="1" applyFill="1" applyAlignment="1" applyProtection="1">
      <alignment horizontal="left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Currency 3" xfId="51"/>
    <cellStyle name="Currency 4" xfId="52"/>
    <cellStyle name="Currency 5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showGridLines="0" tabSelected="1" zoomScalePageLayoutView="0" workbookViewId="0" topLeftCell="A4">
      <selection activeCell="K11" sqref="K11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2.851562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2" customWidth="1"/>
    <col min="10" max="10" width="1.7109375" style="1" customWidth="1"/>
    <col min="11" max="11" width="12.7109375" style="1" customWidth="1"/>
    <col min="12" max="16384" width="9.140625" style="1" customWidth="1"/>
  </cols>
  <sheetData>
    <row r="1" ht="12.75" thickBot="1"/>
    <row r="2" spans="1:11" ht="10.5" customHeight="1">
      <c r="A2" s="3"/>
      <c r="B2" s="4"/>
      <c r="C2" s="4"/>
      <c r="D2" s="4"/>
      <c r="E2" s="4"/>
      <c r="F2" s="4"/>
      <c r="G2" s="4"/>
      <c r="H2" s="4"/>
      <c r="I2" s="5"/>
      <c r="J2" s="4"/>
      <c r="K2" s="6"/>
    </row>
    <row r="3" spans="1:11" ht="12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">
      <c r="A6" s="47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10.5" customHeight="1" thickBot="1">
      <c r="A7" s="13"/>
      <c r="B7" s="14"/>
      <c r="C7" s="14"/>
      <c r="D7" s="14"/>
      <c r="E7" s="14"/>
      <c r="F7" s="14"/>
      <c r="G7" s="14"/>
      <c r="H7" s="15"/>
      <c r="I7" s="16"/>
      <c r="J7" s="15"/>
      <c r="K7" s="17"/>
    </row>
    <row r="8" spans="1:7" ht="12">
      <c r="A8" s="18"/>
      <c r="B8" s="18"/>
      <c r="C8" s="18"/>
      <c r="D8" s="18"/>
      <c r="E8" s="18"/>
      <c r="F8" s="18"/>
      <c r="G8" s="18"/>
    </row>
    <row r="9" spans="1:11" s="19" customFormat="1" ht="12">
      <c r="A9" s="26"/>
      <c r="B9" s="26"/>
      <c r="C9" s="26"/>
      <c r="D9" s="26"/>
      <c r="E9" s="26"/>
      <c r="F9" s="26"/>
      <c r="G9" s="26"/>
      <c r="I9" s="27" t="s">
        <v>2</v>
      </c>
      <c r="K9" s="28" t="s">
        <v>5</v>
      </c>
    </row>
    <row r="10" spans="2:11" s="19" customFormat="1" ht="12">
      <c r="B10" s="20" t="s">
        <v>3</v>
      </c>
      <c r="C10" s="29" t="s">
        <v>8</v>
      </c>
      <c r="D10" s="30"/>
      <c r="E10" s="31" t="s">
        <v>6</v>
      </c>
      <c r="F10" s="30"/>
      <c r="G10" s="32" t="s">
        <v>48</v>
      </c>
      <c r="H10" s="30"/>
      <c r="I10" s="33" t="s">
        <v>4</v>
      </c>
      <c r="J10" s="30"/>
      <c r="K10" s="32" t="s">
        <v>48</v>
      </c>
    </row>
    <row r="11" spans="2:11" s="19" customFormat="1" ht="12">
      <c r="B11" s="20"/>
      <c r="C11" s="34"/>
      <c r="D11" s="30"/>
      <c r="E11" s="35"/>
      <c r="F11" s="30"/>
      <c r="G11" s="36"/>
      <c r="H11" s="30"/>
      <c r="I11" s="37"/>
      <c r="J11" s="30"/>
      <c r="K11" s="36"/>
    </row>
    <row r="12" spans="1:9" s="19" customFormat="1" ht="12">
      <c r="A12" s="41" t="s">
        <v>10</v>
      </c>
      <c r="B12" s="20" t="s">
        <v>3</v>
      </c>
      <c r="C12" s="38"/>
      <c r="I12" s="21"/>
    </row>
    <row r="13" spans="1:11" s="19" customFormat="1" ht="12">
      <c r="A13" s="19" t="s">
        <v>11</v>
      </c>
      <c r="B13" s="20" t="s">
        <v>3</v>
      </c>
      <c r="C13" s="39">
        <v>100000</v>
      </c>
      <c r="D13" s="21"/>
      <c r="E13" s="40">
        <v>0</v>
      </c>
      <c r="F13" s="21"/>
      <c r="G13" s="40">
        <f>C13+E13</f>
        <v>100000</v>
      </c>
      <c r="I13" s="40">
        <v>0</v>
      </c>
      <c r="K13" s="40">
        <f>G13-I13</f>
        <v>100000</v>
      </c>
    </row>
    <row r="14" spans="1:11" s="19" customFormat="1" ht="12">
      <c r="A14" s="19" t="s">
        <v>12</v>
      </c>
      <c r="B14" s="20" t="s">
        <v>3</v>
      </c>
      <c r="C14" s="21">
        <v>3024797</v>
      </c>
      <c r="D14" s="21"/>
      <c r="E14" s="21">
        <v>0</v>
      </c>
      <c r="F14" s="21"/>
      <c r="G14" s="21">
        <f aca="true" t="shared" si="0" ref="G14:G34">C14+E14</f>
        <v>3024797</v>
      </c>
      <c r="I14" s="21">
        <v>2275653</v>
      </c>
      <c r="K14" s="22">
        <f>G14-I14</f>
        <v>749144</v>
      </c>
    </row>
    <row r="15" spans="1:11" s="19" customFormat="1" ht="12">
      <c r="A15" s="19" t="s">
        <v>13</v>
      </c>
      <c r="B15" s="20" t="s">
        <v>3</v>
      </c>
      <c r="C15" s="21">
        <v>3977269</v>
      </c>
      <c r="D15" s="21"/>
      <c r="E15" s="21">
        <f>18181</f>
        <v>18181</v>
      </c>
      <c r="F15" s="21"/>
      <c r="G15" s="21">
        <f t="shared" si="0"/>
        <v>3995450</v>
      </c>
      <c r="I15" s="21">
        <v>199319</v>
      </c>
      <c r="K15" s="22">
        <f aca="true" t="shared" si="1" ref="K15:K48">G15-I15</f>
        <v>3796131</v>
      </c>
    </row>
    <row r="16" spans="1:11" s="19" customFormat="1" ht="12">
      <c r="A16" s="19" t="s">
        <v>15</v>
      </c>
      <c r="B16" s="20" t="s">
        <v>3</v>
      </c>
      <c r="C16" s="21">
        <v>845468</v>
      </c>
      <c r="D16" s="21"/>
      <c r="E16" s="21">
        <v>0</v>
      </c>
      <c r="F16" s="21"/>
      <c r="G16" s="21">
        <f>C16+E16</f>
        <v>845468</v>
      </c>
      <c r="I16" s="21">
        <v>548532</v>
      </c>
      <c r="K16" s="22">
        <f>G16-I16</f>
        <v>296936</v>
      </c>
    </row>
    <row r="17" spans="1:11" s="19" customFormat="1" ht="12">
      <c r="A17" s="19" t="s">
        <v>23</v>
      </c>
      <c r="B17" s="20" t="s">
        <v>3</v>
      </c>
      <c r="C17" s="21">
        <v>626012</v>
      </c>
      <c r="D17" s="21"/>
      <c r="E17" s="21">
        <v>19286</v>
      </c>
      <c r="F17" s="21"/>
      <c r="G17" s="21">
        <f>C17+E17</f>
        <v>645298</v>
      </c>
      <c r="I17" s="21">
        <v>231318</v>
      </c>
      <c r="K17" s="22">
        <f>G17-I17</f>
        <v>413980</v>
      </c>
    </row>
    <row r="18" spans="1:11" s="19" customFormat="1" ht="12">
      <c r="A18" s="19" t="s">
        <v>14</v>
      </c>
      <c r="B18" s="20" t="s">
        <v>3</v>
      </c>
      <c r="C18" s="21">
        <v>1153733</v>
      </c>
      <c r="D18" s="21"/>
      <c r="E18" s="21">
        <v>0</v>
      </c>
      <c r="F18" s="21"/>
      <c r="G18" s="21">
        <f t="shared" si="0"/>
        <v>1153733</v>
      </c>
      <c r="I18" s="21">
        <v>754886</v>
      </c>
      <c r="K18" s="22">
        <f t="shared" si="1"/>
        <v>398847</v>
      </c>
    </row>
    <row r="19" spans="1:11" s="19" customFormat="1" ht="12">
      <c r="A19" s="19" t="s">
        <v>16</v>
      </c>
      <c r="B19" s="20" t="s">
        <v>3</v>
      </c>
      <c r="C19" s="21">
        <v>3390509</v>
      </c>
      <c r="D19" s="21"/>
      <c r="E19" s="21"/>
      <c r="F19" s="21"/>
      <c r="G19" s="21">
        <f t="shared" si="0"/>
        <v>3390509</v>
      </c>
      <c r="I19" s="21">
        <v>1227193</v>
      </c>
      <c r="K19" s="22">
        <f t="shared" si="1"/>
        <v>2163316</v>
      </c>
    </row>
    <row r="20" spans="1:11" s="19" customFormat="1" ht="12">
      <c r="A20" s="19" t="s">
        <v>17</v>
      </c>
      <c r="B20" s="20" t="s">
        <v>3</v>
      </c>
      <c r="C20" s="21">
        <v>153988</v>
      </c>
      <c r="D20" s="21"/>
      <c r="E20" s="21">
        <v>0</v>
      </c>
      <c r="F20" s="21"/>
      <c r="G20" s="21">
        <f>C20+E20</f>
        <v>153988</v>
      </c>
      <c r="I20" s="21">
        <v>23098</v>
      </c>
      <c r="K20" s="22">
        <f>G20-I20</f>
        <v>130890</v>
      </c>
    </row>
    <row r="21" spans="1:11" s="19" customFormat="1" ht="12">
      <c r="A21" s="19" t="s">
        <v>18</v>
      </c>
      <c r="B21" s="20" t="s">
        <v>3</v>
      </c>
      <c r="C21" s="21">
        <v>112323</v>
      </c>
      <c r="D21" s="21"/>
      <c r="E21" s="21">
        <v>0</v>
      </c>
      <c r="F21" s="21"/>
      <c r="G21" s="21">
        <f t="shared" si="0"/>
        <v>112323</v>
      </c>
      <c r="I21" s="21">
        <v>90786</v>
      </c>
      <c r="K21" s="22">
        <f t="shared" si="1"/>
        <v>21537</v>
      </c>
    </row>
    <row r="22" spans="1:11" s="19" customFormat="1" ht="12">
      <c r="A22" s="19" t="s">
        <v>19</v>
      </c>
      <c r="B22" s="20" t="s">
        <v>3</v>
      </c>
      <c r="C22" s="21">
        <v>1023735</v>
      </c>
      <c r="D22" s="21"/>
      <c r="E22" s="21">
        <v>0</v>
      </c>
      <c r="F22" s="21"/>
      <c r="G22" s="21">
        <f t="shared" si="0"/>
        <v>1023735</v>
      </c>
      <c r="I22" s="21">
        <v>800286</v>
      </c>
      <c r="K22" s="22">
        <f t="shared" si="1"/>
        <v>223449</v>
      </c>
    </row>
    <row r="23" spans="1:11" s="19" customFormat="1" ht="12">
      <c r="A23" s="19" t="s">
        <v>20</v>
      </c>
      <c r="B23" s="20"/>
      <c r="C23" s="21">
        <v>422093</v>
      </c>
      <c r="D23" s="21"/>
      <c r="E23" s="21">
        <v>0</v>
      </c>
      <c r="F23" s="21"/>
      <c r="G23" s="21">
        <f t="shared" si="0"/>
        <v>422093</v>
      </c>
      <c r="I23" s="21">
        <v>0</v>
      </c>
      <c r="K23" s="22">
        <f t="shared" si="1"/>
        <v>422093</v>
      </c>
    </row>
    <row r="24" spans="1:11" s="19" customFormat="1" ht="12">
      <c r="A24" s="19" t="s">
        <v>43</v>
      </c>
      <c r="B24" s="20"/>
      <c r="C24" s="21">
        <v>1186688</v>
      </c>
      <c r="D24" s="21"/>
      <c r="E24" s="21">
        <v>0</v>
      </c>
      <c r="F24" s="21"/>
      <c r="G24" s="21">
        <f>C24+E24</f>
        <v>1186688</v>
      </c>
      <c r="I24" s="21">
        <v>59334</v>
      </c>
      <c r="K24" s="22">
        <f>G24-I24</f>
        <v>1127354</v>
      </c>
    </row>
    <row r="25" spans="1:11" s="19" customFormat="1" ht="12">
      <c r="A25" s="19" t="s">
        <v>21</v>
      </c>
      <c r="B25" s="20" t="s">
        <v>3</v>
      </c>
      <c r="C25" s="21">
        <v>2301597</v>
      </c>
      <c r="D25" s="21"/>
      <c r="E25" s="21">
        <v>0</v>
      </c>
      <c r="F25" s="21"/>
      <c r="G25" s="21">
        <f t="shared" si="0"/>
        <v>2301597</v>
      </c>
      <c r="I25" s="21">
        <v>1671091</v>
      </c>
      <c r="K25" s="22">
        <f t="shared" si="1"/>
        <v>630506</v>
      </c>
    </row>
    <row r="26" spans="1:11" s="19" customFormat="1" ht="12">
      <c r="A26" s="19" t="s">
        <v>22</v>
      </c>
      <c r="B26" s="20" t="s">
        <v>3</v>
      </c>
      <c r="C26" s="21">
        <v>411034</v>
      </c>
      <c r="D26" s="21"/>
      <c r="E26" s="21">
        <v>0</v>
      </c>
      <c r="F26" s="21"/>
      <c r="G26" s="21">
        <f t="shared" si="0"/>
        <v>411034</v>
      </c>
      <c r="I26" s="21">
        <v>318434</v>
      </c>
      <c r="K26" s="22">
        <f t="shared" si="1"/>
        <v>92600</v>
      </c>
    </row>
    <row r="27" spans="1:11" s="19" customFormat="1" ht="12">
      <c r="A27" s="19" t="s">
        <v>44</v>
      </c>
      <c r="B27" s="20" t="s">
        <v>3</v>
      </c>
      <c r="C27" s="21">
        <v>384100</v>
      </c>
      <c r="D27" s="21"/>
      <c r="E27" s="21">
        <v>0</v>
      </c>
      <c r="F27" s="21"/>
      <c r="G27" s="21">
        <f>C27+E27</f>
        <v>384100</v>
      </c>
      <c r="I27" s="21">
        <v>234351</v>
      </c>
      <c r="K27" s="22">
        <f>G27-I27</f>
        <v>149749</v>
      </c>
    </row>
    <row r="28" spans="1:11" s="19" customFormat="1" ht="12">
      <c r="A28" s="19" t="s">
        <v>24</v>
      </c>
      <c r="B28" s="20" t="s">
        <v>3</v>
      </c>
      <c r="C28" s="21">
        <v>1154066</v>
      </c>
      <c r="D28" s="21"/>
      <c r="E28" s="21">
        <v>0</v>
      </c>
      <c r="F28" s="21"/>
      <c r="G28" s="21">
        <f t="shared" si="0"/>
        <v>1154066</v>
      </c>
      <c r="I28" s="21">
        <v>910451</v>
      </c>
      <c r="K28" s="22">
        <f t="shared" si="1"/>
        <v>243615</v>
      </c>
    </row>
    <row r="29" spans="1:11" s="19" customFormat="1" ht="12">
      <c r="A29" s="19" t="s">
        <v>25</v>
      </c>
      <c r="B29" s="20" t="s">
        <v>3</v>
      </c>
      <c r="C29" s="21"/>
      <c r="D29" s="21"/>
      <c r="E29" s="21"/>
      <c r="F29" s="21"/>
      <c r="G29" s="21"/>
      <c r="I29" s="21"/>
      <c r="K29" s="22"/>
    </row>
    <row r="30" spans="1:11" s="19" customFormat="1" ht="12">
      <c r="A30" s="19" t="s">
        <v>26</v>
      </c>
      <c r="B30" s="20" t="s">
        <v>3</v>
      </c>
      <c r="C30" s="21">
        <v>15900</v>
      </c>
      <c r="D30" s="21"/>
      <c r="E30" s="21">
        <v>0</v>
      </c>
      <c r="F30" s="21"/>
      <c r="G30" s="21">
        <f t="shared" si="0"/>
        <v>15900</v>
      </c>
      <c r="I30" s="21">
        <v>15900</v>
      </c>
      <c r="K30" s="22">
        <f t="shared" si="1"/>
        <v>0</v>
      </c>
    </row>
    <row r="31" spans="1:11" s="19" customFormat="1" ht="12" customHeight="1">
      <c r="A31" s="19" t="s">
        <v>27</v>
      </c>
      <c r="B31" s="20" t="s">
        <v>3</v>
      </c>
      <c r="C31" s="21">
        <v>19953</v>
      </c>
      <c r="D31" s="21"/>
      <c r="E31" s="21">
        <v>0</v>
      </c>
      <c r="F31" s="21"/>
      <c r="G31" s="21">
        <f t="shared" si="0"/>
        <v>19953</v>
      </c>
      <c r="I31" s="21">
        <v>14926</v>
      </c>
      <c r="K31" s="22">
        <f t="shared" si="1"/>
        <v>5027</v>
      </c>
    </row>
    <row r="32" spans="1:11" s="19" customFormat="1" ht="12">
      <c r="A32" s="19" t="s">
        <v>28</v>
      </c>
      <c r="B32" s="20" t="s">
        <v>3</v>
      </c>
      <c r="C32" s="21">
        <v>13250</v>
      </c>
      <c r="D32" s="21"/>
      <c r="E32" s="21">
        <v>0</v>
      </c>
      <c r="F32" s="21"/>
      <c r="G32" s="21">
        <f t="shared" si="0"/>
        <v>13250</v>
      </c>
      <c r="I32" s="21">
        <v>13250</v>
      </c>
      <c r="K32" s="22">
        <f t="shared" si="1"/>
        <v>0</v>
      </c>
    </row>
    <row r="33" spans="1:11" s="19" customFormat="1" ht="12">
      <c r="A33" s="19" t="s">
        <v>29</v>
      </c>
      <c r="B33" s="20" t="s">
        <v>3</v>
      </c>
      <c r="C33" s="21">
        <v>26292</v>
      </c>
      <c r="D33" s="21"/>
      <c r="E33" s="21">
        <v>0</v>
      </c>
      <c r="F33" s="21"/>
      <c r="G33" s="21">
        <f t="shared" si="0"/>
        <v>26292</v>
      </c>
      <c r="I33" s="21">
        <v>17195</v>
      </c>
      <c r="K33" s="22">
        <f t="shared" si="1"/>
        <v>9097</v>
      </c>
    </row>
    <row r="34" spans="1:11" s="19" customFormat="1" ht="12">
      <c r="A34" s="19" t="s">
        <v>30</v>
      </c>
      <c r="B34" s="20" t="s">
        <v>3</v>
      </c>
      <c r="C34" s="21">
        <v>4258124</v>
      </c>
      <c r="D34" s="21"/>
      <c r="E34" s="21">
        <v>252344</v>
      </c>
      <c r="F34" s="21"/>
      <c r="G34" s="21">
        <f t="shared" si="0"/>
        <v>4510468</v>
      </c>
      <c r="I34" s="21">
        <v>1025908</v>
      </c>
      <c r="K34" s="22">
        <f t="shared" si="1"/>
        <v>3484560</v>
      </c>
    </row>
    <row r="35" spans="1:11" s="19" customFormat="1" ht="12">
      <c r="A35" s="19" t="s">
        <v>31</v>
      </c>
      <c r="B35" s="20" t="s">
        <v>3</v>
      </c>
      <c r="C35" s="23">
        <v>26963</v>
      </c>
      <c r="D35" s="21"/>
      <c r="E35" s="23">
        <v>0</v>
      </c>
      <c r="F35" s="21"/>
      <c r="G35" s="23">
        <f>C35+E35</f>
        <v>26963</v>
      </c>
      <c r="I35" s="23">
        <v>17371</v>
      </c>
      <c r="K35" s="24">
        <f t="shared" si="1"/>
        <v>9592</v>
      </c>
    </row>
    <row r="36" spans="2:11" s="19" customFormat="1" ht="12">
      <c r="B36" s="20"/>
      <c r="C36" s="21"/>
      <c r="D36" s="21"/>
      <c r="E36" s="21"/>
      <c r="F36" s="21"/>
      <c r="G36" s="21"/>
      <c r="I36" s="21"/>
      <c r="K36" s="22"/>
    </row>
    <row r="37" spans="1:11" s="19" customFormat="1" ht="12">
      <c r="A37" s="42" t="s">
        <v>32</v>
      </c>
      <c r="B37" s="20"/>
      <c r="C37" s="23">
        <f>SUM(C13:C36)</f>
        <v>24627894</v>
      </c>
      <c r="D37" s="21"/>
      <c r="E37" s="23">
        <f>SUM(E13:E36)</f>
        <v>289811</v>
      </c>
      <c r="F37" s="21"/>
      <c r="G37" s="23">
        <f>SUM(G13:G36)</f>
        <v>24917705</v>
      </c>
      <c r="I37" s="23">
        <f>SUM(I13:I36)</f>
        <v>10449282</v>
      </c>
      <c r="K37" s="23">
        <f>SUM(K13:K36)</f>
        <v>14468423</v>
      </c>
    </row>
    <row r="38" spans="2:11" s="19" customFormat="1" ht="12">
      <c r="B38" s="20"/>
      <c r="C38" s="21"/>
      <c r="D38" s="21"/>
      <c r="E38" s="21"/>
      <c r="F38" s="21"/>
      <c r="G38" s="21"/>
      <c r="I38" s="21"/>
      <c r="K38" s="22"/>
    </row>
    <row r="39" spans="1:11" s="19" customFormat="1" ht="12">
      <c r="A39" s="19" t="s">
        <v>33</v>
      </c>
      <c r="B39" s="20" t="s">
        <v>3</v>
      </c>
      <c r="C39" s="21"/>
      <c r="D39" s="21"/>
      <c r="E39" s="21"/>
      <c r="F39" s="21"/>
      <c r="G39" s="21"/>
      <c r="I39" s="21"/>
      <c r="K39" s="22"/>
    </row>
    <row r="40" spans="1:11" s="19" customFormat="1" ht="12">
      <c r="A40" s="19" t="s">
        <v>34</v>
      </c>
      <c r="B40" s="20"/>
      <c r="C40" s="21">
        <v>9141</v>
      </c>
      <c r="D40" s="21"/>
      <c r="E40" s="21">
        <v>64748</v>
      </c>
      <c r="F40" s="21"/>
      <c r="G40" s="21">
        <f>C40+E40</f>
        <v>73889</v>
      </c>
      <c r="I40" s="21">
        <v>0</v>
      </c>
      <c r="K40" s="22">
        <f t="shared" si="1"/>
        <v>73889</v>
      </c>
    </row>
    <row r="41" spans="1:11" s="19" customFormat="1" ht="12">
      <c r="A41" s="19" t="s">
        <v>35</v>
      </c>
      <c r="B41" s="20" t="s">
        <v>3</v>
      </c>
      <c r="C41" s="21">
        <v>2711570</v>
      </c>
      <c r="D41" s="21"/>
      <c r="E41" s="21">
        <v>13390</v>
      </c>
      <c r="F41" s="21"/>
      <c r="G41" s="21">
        <f>C41+E41</f>
        <v>2724960</v>
      </c>
      <c r="I41" s="21">
        <v>1515145</v>
      </c>
      <c r="K41" s="22">
        <f t="shared" si="1"/>
        <v>1209815</v>
      </c>
    </row>
    <row r="42" spans="1:11" s="19" customFormat="1" ht="12">
      <c r="A42" s="19" t="s">
        <v>36</v>
      </c>
      <c r="B42" s="20" t="s">
        <v>3</v>
      </c>
      <c r="C42" s="23">
        <v>410727</v>
      </c>
      <c r="D42" s="21"/>
      <c r="E42" s="23">
        <v>0</v>
      </c>
      <c r="F42" s="21"/>
      <c r="G42" s="23">
        <f>C42+E42</f>
        <v>410727</v>
      </c>
      <c r="I42" s="23">
        <v>92414</v>
      </c>
      <c r="K42" s="24">
        <f t="shared" si="1"/>
        <v>318313</v>
      </c>
    </row>
    <row r="43" spans="2:11" s="19" customFormat="1" ht="12">
      <c r="B43" s="20"/>
      <c r="C43" s="21"/>
      <c r="D43" s="21"/>
      <c r="E43" s="21"/>
      <c r="F43" s="21"/>
      <c r="G43" s="21"/>
      <c r="I43" s="21"/>
      <c r="K43" s="22"/>
    </row>
    <row r="44" spans="1:11" s="19" customFormat="1" ht="12">
      <c r="A44" s="42" t="s">
        <v>37</v>
      </c>
      <c r="B44" s="20"/>
      <c r="C44" s="23">
        <f>SUM(C40:C43)</f>
        <v>3131438</v>
      </c>
      <c r="D44" s="21"/>
      <c r="E44" s="23">
        <f>SUM(E40:E43)</f>
        <v>78138</v>
      </c>
      <c r="F44" s="21"/>
      <c r="G44" s="23">
        <f>SUM(G40:G43)</f>
        <v>3209576</v>
      </c>
      <c r="I44" s="23">
        <f>SUM(I40:I43)</f>
        <v>1607559</v>
      </c>
      <c r="K44" s="23">
        <f>SUM(K40:K43)</f>
        <v>1602017</v>
      </c>
    </row>
    <row r="45" spans="2:11" s="19" customFormat="1" ht="12">
      <c r="B45" s="20"/>
      <c r="C45" s="21"/>
      <c r="D45" s="21"/>
      <c r="E45" s="21"/>
      <c r="F45" s="21"/>
      <c r="G45" s="21"/>
      <c r="I45" s="21"/>
      <c r="K45" s="22"/>
    </row>
    <row r="46" spans="1:11" s="19" customFormat="1" ht="12">
      <c r="A46" s="19" t="s">
        <v>38</v>
      </c>
      <c r="B46" s="20" t="s">
        <v>3</v>
      </c>
      <c r="C46" s="21"/>
      <c r="D46" s="21"/>
      <c r="E46" s="21"/>
      <c r="F46" s="21"/>
      <c r="G46" s="21"/>
      <c r="I46" s="21"/>
      <c r="K46" s="22"/>
    </row>
    <row r="47" spans="1:11" s="19" customFormat="1" ht="12">
      <c r="A47" s="19" t="s">
        <v>39</v>
      </c>
      <c r="B47" s="20" t="s">
        <v>3</v>
      </c>
      <c r="C47" s="21">
        <f>2232427+22586</f>
        <v>2255013</v>
      </c>
      <c r="D47" s="45" t="s">
        <v>7</v>
      </c>
      <c r="E47" s="21">
        <f>205547-92644</f>
        <v>112903</v>
      </c>
      <c r="F47" s="46" t="s">
        <v>46</v>
      </c>
      <c r="G47" s="21">
        <f>C47+E47</f>
        <v>2367916</v>
      </c>
      <c r="I47" s="21">
        <v>1909374</v>
      </c>
      <c r="K47" s="22">
        <f t="shared" si="1"/>
        <v>458542</v>
      </c>
    </row>
    <row r="48" spans="1:11" s="19" customFormat="1" ht="12">
      <c r="A48" s="19" t="s">
        <v>40</v>
      </c>
      <c r="B48" s="20" t="s">
        <v>3</v>
      </c>
      <c r="C48" s="23">
        <v>3993033</v>
      </c>
      <c r="D48" s="21"/>
      <c r="E48" s="23">
        <v>47318</v>
      </c>
      <c r="F48" s="21"/>
      <c r="G48" s="23">
        <f>C48+E48</f>
        <v>4040351</v>
      </c>
      <c r="I48" s="23">
        <v>3889654</v>
      </c>
      <c r="K48" s="24">
        <f t="shared" si="1"/>
        <v>150697</v>
      </c>
    </row>
    <row r="49" spans="2:11" s="19" customFormat="1" ht="12">
      <c r="B49" s="20"/>
      <c r="C49" s="43"/>
      <c r="D49" s="21"/>
      <c r="E49" s="43"/>
      <c r="F49" s="21"/>
      <c r="G49" s="43"/>
      <c r="I49" s="43"/>
      <c r="K49" s="44"/>
    </row>
    <row r="50" spans="1:11" s="19" customFormat="1" ht="12">
      <c r="A50" s="42" t="s">
        <v>41</v>
      </c>
      <c r="B50" s="20"/>
      <c r="C50" s="23">
        <f>SUM(C47:C49)</f>
        <v>6248046</v>
      </c>
      <c r="D50" s="21"/>
      <c r="E50" s="23">
        <f>SUM(E47:E49)</f>
        <v>160221</v>
      </c>
      <c r="F50" s="21"/>
      <c r="G50" s="23">
        <f>SUM(G47:G49)</f>
        <v>6408267</v>
      </c>
      <c r="I50" s="23">
        <f>SUM(I47:I49)</f>
        <v>5799028</v>
      </c>
      <c r="K50" s="23">
        <f>SUM(K47:K49)</f>
        <v>609239</v>
      </c>
    </row>
    <row r="51" spans="2:11" s="19" customFormat="1" ht="12">
      <c r="B51" s="20" t="s">
        <v>3</v>
      </c>
      <c r="C51" s="21"/>
      <c r="D51" s="21"/>
      <c r="E51" s="21"/>
      <c r="F51" s="21"/>
      <c r="G51" s="21"/>
      <c r="I51" s="21"/>
      <c r="K51" s="22"/>
    </row>
    <row r="52" spans="1:11" s="19" customFormat="1" ht="12.75" thickBot="1">
      <c r="A52" s="19" t="s">
        <v>42</v>
      </c>
      <c r="B52" s="20" t="s">
        <v>3</v>
      </c>
      <c r="C52" s="25">
        <f>C50+C44+C37</f>
        <v>34007378</v>
      </c>
      <c r="D52" s="21"/>
      <c r="E52" s="25">
        <f>E50+E44+E37</f>
        <v>528170</v>
      </c>
      <c r="F52" s="21"/>
      <c r="G52" s="25">
        <f>G50+G44+G37</f>
        <v>34535548</v>
      </c>
      <c r="I52" s="25">
        <f>I50+I44+I37</f>
        <v>17855869</v>
      </c>
      <c r="K52" s="25">
        <f>K50+K44+K37</f>
        <v>16679679</v>
      </c>
    </row>
    <row r="53" spans="2:9" s="19" customFormat="1" ht="12.75" thickTop="1">
      <c r="B53" s="20" t="s">
        <v>3</v>
      </c>
      <c r="C53" s="21"/>
      <c r="D53" s="21"/>
      <c r="E53" s="21"/>
      <c r="F53" s="21"/>
      <c r="G53" s="21"/>
      <c r="I53" s="21"/>
    </row>
    <row r="54" s="19" customFormat="1" ht="12">
      <c r="I54" s="21"/>
    </row>
    <row r="55" s="19" customFormat="1" ht="4.5" customHeight="1">
      <c r="I55" s="21"/>
    </row>
    <row r="56" spans="1:9" s="19" customFormat="1" ht="12">
      <c r="A56" s="19" t="s">
        <v>45</v>
      </c>
      <c r="I56" s="21"/>
    </row>
    <row r="57" spans="1:9" s="19" customFormat="1" ht="12">
      <c r="A57" s="19" t="s">
        <v>47</v>
      </c>
      <c r="I57" s="21"/>
    </row>
    <row r="58" s="19" customFormat="1" ht="12">
      <c r="I58" s="21"/>
    </row>
    <row r="59" s="19" customFormat="1" ht="12">
      <c r="I59" s="21"/>
    </row>
    <row r="60" s="19" customFormat="1" ht="12">
      <c r="I60" s="21"/>
    </row>
    <row r="61" s="19" customFormat="1" ht="12">
      <c r="I61" s="21"/>
    </row>
    <row r="62" s="19" customFormat="1" ht="12">
      <c r="I62" s="21"/>
    </row>
    <row r="63" s="19" customFormat="1" ht="12">
      <c r="I63" s="21"/>
    </row>
    <row r="64" s="19" customFormat="1" ht="12">
      <c r="I64" s="21"/>
    </row>
    <row r="65" s="19" customFormat="1" ht="12">
      <c r="I65" s="21"/>
    </row>
  </sheetData>
  <sheetProtection/>
  <mergeCells count="2">
    <mergeCell ref="A3:K3"/>
    <mergeCell ref="A6:K6"/>
  </mergeCells>
  <conditionalFormatting sqref="A12:K52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2008-11-12T16:20:19Z</cp:lastPrinted>
  <dcterms:created xsi:type="dcterms:W3CDTF">2003-01-16T19:41:46Z</dcterms:created>
  <dcterms:modified xsi:type="dcterms:W3CDTF">2008-11-12T16:21:41Z</dcterms:modified>
  <cp:category/>
  <cp:version/>
  <cp:contentType/>
  <cp:contentStatus/>
</cp:coreProperties>
</file>